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65" activeTab="0"/>
  </bookViews>
  <sheets>
    <sheet name="メモ" sheetId="1" r:id="rId1"/>
    <sheet name="重複しない抽出" sheetId="2" r:id="rId2"/>
    <sheet name="TEXT関数" sheetId="3" r:id="rId3"/>
    <sheet name="SUMPRODUCT関数" sheetId="4" r:id="rId4"/>
    <sheet name="ピボットテーブル" sheetId="5" r:id="rId5"/>
    <sheet name="データ" sheetId="6" r:id="rId6"/>
  </sheets>
  <externalReferences>
    <externalReference r:id="rId10"/>
  </externalReferences>
  <definedNames>
    <definedName name="EXTRACT" localSheetId="1">'重複しない抽出'!$D$10</definedName>
    <definedName name="リスト">'[1]紹介受付簿'!$A$1:INDEX('[1]紹介受付簿'!$F:$F,COUNTA('[1]紹介受付簿'!$A:$A))</definedName>
    <definedName name="年月">'メモ'!$D$56:$D$67</definedName>
  </definedNames>
  <calcPr fullCalcOnLoad="1"/>
  <pivotCaches>
    <pivotCache cacheId="1" r:id="rId7"/>
  </pivotCaches>
</workbook>
</file>

<file path=xl/sharedStrings.xml><?xml version="1.0" encoding="utf-8"?>
<sst xmlns="http://schemas.openxmlformats.org/spreadsheetml/2006/main" count="838" uniqueCount="293">
  <si>
    <t>氏名</t>
  </si>
  <si>
    <t>受付支店</t>
  </si>
  <si>
    <t>講座名</t>
  </si>
  <si>
    <t>年月</t>
  </si>
  <si>
    <t>安斎　一朗</t>
  </si>
  <si>
    <t>世田谷支店</t>
  </si>
  <si>
    <t>英会話</t>
  </si>
  <si>
    <t>阿武　雅子</t>
  </si>
  <si>
    <t>品川支店</t>
  </si>
  <si>
    <t>パソコン教室</t>
  </si>
  <si>
    <t>石河　俊也</t>
  </si>
  <si>
    <t>茶道</t>
  </si>
  <si>
    <t>伊藤　二郎</t>
  </si>
  <si>
    <t>墨田支店</t>
  </si>
  <si>
    <t>陶芸</t>
  </si>
  <si>
    <t>上田　三郎</t>
  </si>
  <si>
    <t>彫金</t>
  </si>
  <si>
    <t>梅田　一晃</t>
  </si>
  <si>
    <t>大田支店</t>
  </si>
  <si>
    <t>江島　千尋</t>
  </si>
  <si>
    <t>遠藤　四郎</t>
  </si>
  <si>
    <t>大友　優子</t>
  </si>
  <si>
    <t>緒方　五郎</t>
  </si>
  <si>
    <t>葛西　六郎</t>
  </si>
  <si>
    <t>菅野　卓哉</t>
  </si>
  <si>
    <t>岸田　七郎</t>
  </si>
  <si>
    <t>木村　健治</t>
  </si>
  <si>
    <t>工藤　加奈子</t>
  </si>
  <si>
    <t>栗山　八郎</t>
  </si>
  <si>
    <t>毛糸　九郎</t>
  </si>
  <si>
    <t>小泉　十郎</t>
  </si>
  <si>
    <t>紺野　雄太</t>
  </si>
  <si>
    <t>斎藤　千秋</t>
  </si>
  <si>
    <t>佐藤　和子</t>
  </si>
  <si>
    <t>島田　洋子</t>
  </si>
  <si>
    <t>清水　陽一</t>
  </si>
  <si>
    <t>須田　道子</t>
  </si>
  <si>
    <t>瀬川　素子</t>
  </si>
  <si>
    <t>曽我　安子</t>
  </si>
  <si>
    <t>只野　糸子</t>
  </si>
  <si>
    <t>千葉　裕子</t>
  </si>
  <si>
    <t>津田　博</t>
  </si>
  <si>
    <t>手稲　和彦</t>
  </si>
  <si>
    <t>友田　和行</t>
  </si>
  <si>
    <t>中村　征二</t>
  </si>
  <si>
    <t>西川　昭</t>
  </si>
  <si>
    <t>布林　美穂</t>
  </si>
  <si>
    <t>根本　忠明</t>
  </si>
  <si>
    <t>野村　祥子</t>
  </si>
  <si>
    <t>林田　美加</t>
  </si>
  <si>
    <t>広田　正</t>
  </si>
  <si>
    <t>藤村　重徳</t>
  </si>
  <si>
    <t>辺見　正人</t>
  </si>
  <si>
    <t>細川　陽子</t>
  </si>
  <si>
    <t>松本　知恵子</t>
  </si>
  <si>
    <t>皆川　真弓</t>
  </si>
  <si>
    <t>村井　彰浩</t>
  </si>
  <si>
    <t>目黒　健太</t>
  </si>
  <si>
    <t>持田　孝之</t>
  </si>
  <si>
    <t>山田　聡</t>
  </si>
  <si>
    <t>由井　祥子</t>
  </si>
  <si>
    <t>横田　和秀</t>
  </si>
  <si>
    <t>和田　聡史</t>
  </si>
  <si>
    <t>秋野　泰助</t>
  </si>
  <si>
    <t>飯島　由美</t>
  </si>
  <si>
    <t>浦島　太助</t>
  </si>
  <si>
    <t>江波　優斗</t>
  </si>
  <si>
    <t>小倉　康子</t>
  </si>
  <si>
    <t>軽部　美樹</t>
  </si>
  <si>
    <t>橘川　弘樹</t>
  </si>
  <si>
    <t>久留米　舞</t>
  </si>
  <si>
    <t>小酒井　裕</t>
  </si>
  <si>
    <t>佐々木　元</t>
  </si>
  <si>
    <t>篠木　愛子</t>
  </si>
  <si>
    <t>鈴木　照子</t>
  </si>
  <si>
    <t>瀬島　由佳</t>
  </si>
  <si>
    <t>副島　未来</t>
  </si>
  <si>
    <t>滝田　聡子</t>
  </si>
  <si>
    <t>近田　鮎子</t>
  </si>
  <si>
    <t>築地　加奈</t>
  </si>
  <si>
    <t>照井　智子</t>
  </si>
  <si>
    <t>戸田　直人</t>
  </si>
  <si>
    <t>中嶋　靖子</t>
  </si>
  <si>
    <t>蜷川　順子</t>
  </si>
  <si>
    <t>縫田　毅</t>
  </si>
  <si>
    <t>猫田　正和</t>
  </si>
  <si>
    <t>野田　春樹</t>
  </si>
  <si>
    <t>早見　吉城</t>
  </si>
  <si>
    <t>菱川　裕也</t>
  </si>
  <si>
    <t>舟木　一哉</t>
  </si>
  <si>
    <t>平家　蟹雄</t>
  </si>
  <si>
    <t>源氏　蛍</t>
  </si>
  <si>
    <t>本田　直美</t>
  </si>
  <si>
    <t>牧田　春江</t>
  </si>
  <si>
    <t>三沢　鮎子</t>
  </si>
  <si>
    <t>村野　広場</t>
  </si>
  <si>
    <t>目方　大井</t>
  </si>
  <si>
    <t>桃川　優子</t>
  </si>
  <si>
    <t>屋形　船子</t>
  </si>
  <si>
    <t>雪野　山子</t>
  </si>
  <si>
    <t>宵街　草子</t>
  </si>
  <si>
    <t>蘭野　花子</t>
  </si>
  <si>
    <t>龍野　陶子</t>
  </si>
  <si>
    <t>留守　万古</t>
  </si>
  <si>
    <t>蓮華　すみれ</t>
  </si>
  <si>
    <t>蝋燭　灯子</t>
  </si>
  <si>
    <t>和賀　糸子</t>
  </si>
  <si>
    <t>千田　容子</t>
  </si>
  <si>
    <t>東野　陽子</t>
  </si>
  <si>
    <t>西村　影子</t>
  </si>
  <si>
    <t>南田　明子</t>
  </si>
  <si>
    <t>北島　静子</t>
  </si>
  <si>
    <t>春野　花子</t>
  </si>
  <si>
    <t>夏山　空子</t>
  </si>
  <si>
    <t>秋空　美子</t>
  </si>
  <si>
    <t>冬海　雪子</t>
  </si>
  <si>
    <t>赤井　陽子</t>
  </si>
  <si>
    <t>緑川　広子</t>
  </si>
  <si>
    <t>青田　刈子</t>
  </si>
  <si>
    <t>白沢　龍子</t>
  </si>
  <si>
    <t>寝田賀　月太</t>
  </si>
  <si>
    <t>会員番号</t>
  </si>
  <si>
    <t>受付支店</t>
  </si>
  <si>
    <t>総計</t>
  </si>
  <si>
    <t>講座名</t>
  </si>
  <si>
    <t>9月</t>
  </si>
  <si>
    <t>年</t>
  </si>
  <si>
    <t>2005年</t>
  </si>
  <si>
    <t>受付件数</t>
  </si>
  <si>
    <t>・</t>
  </si>
  <si>
    <t>・</t>
  </si>
  <si>
    <t>　　ピボットは作成結果だけを「ピボットテーブル」シートにおいてあります。</t>
  </si>
  <si>
    <t>　　関数で作ったものと同じ形式にしようと思うと、結構いろいろな操作を用いましたので、</t>
  </si>
  <si>
    <t>氏名</t>
  </si>
  <si>
    <t>集計表の項目に使うために、</t>
  </si>
  <si>
    <t>左のリストの「受付支店」と「講座名」にあるデータを重複するものを無視してこのシートのD列に抽出してみましょう。</t>
  </si>
  <si>
    <t>①</t>
  </si>
  <si>
    <t>「データ」-「フィルタ」-「フィルタオプションの設定」を選択</t>
  </si>
  <si>
    <t>②</t>
  </si>
  <si>
    <t>「フィルタオプションの設定」ダイアログボックスの「リスト範囲」のボックスの右の小さな四角をクリックし</t>
  </si>
  <si>
    <t>③</t>
  </si>
  <si>
    <t>A2:A110のリスト範囲を選択する</t>
  </si>
  <si>
    <t>④</t>
  </si>
  <si>
    <t>「抽出先」の「指定した範囲」にチェックを入れ、「抽出範囲」のボックスの右の小さな四角をクリックする</t>
  </si>
  <si>
    <t>⑤</t>
  </si>
  <si>
    <t>抽出結果を表示させたいセルを選択する</t>
  </si>
  <si>
    <t>⑥</t>
  </si>
  <si>
    <t>「重複するレコードは無視する」にチェックを入れ「OK」をクリック</t>
  </si>
  <si>
    <t>⑦</t>
  </si>
  <si>
    <t>これで受付支店が重複なしで抽出されました。</t>
  </si>
  <si>
    <t>⑧</t>
  </si>
  <si>
    <t>同様にして「講座名」も重複なしで抽出します。</t>
  </si>
  <si>
    <t>「フィルタオプション」はこれ以外にもいろいろな場面で使うことができますが、</t>
  </si>
  <si>
    <t>今回はこの「重複しない抽出」に使うやりかたをご紹介しました。</t>
  </si>
  <si>
    <t>受付日</t>
  </si>
  <si>
    <t>受付日</t>
  </si>
  <si>
    <t>「受付日」の日付から集計用の「年月」の作業列を作ろうと思います。</t>
  </si>
  <si>
    <t>TEXT関数</t>
  </si>
  <si>
    <t>Excelのヘルプには下の様に書いてあります。</t>
  </si>
  <si>
    <t>下のようなリストを「月」ごとに集計する際に、ピボットテーブルでは日付を年や月でグループ化するというやり方がありますが、</t>
  </si>
  <si>
    <t>それ以外の集計方法の場合は、年月として表示させてしまったほうがその後の作業が簡単な場合もあります。</t>
  </si>
  <si>
    <t>なので、日付のセルの数値をTEXT関数で書式設定した文字列にして年月を表示させてみようと思います。</t>
  </si>
  <si>
    <t>年月</t>
  </si>
  <si>
    <t>日付の書式については豆知識第3回を参照してください。</t>
  </si>
  <si>
    <t>並べ替えをした時に順序良くならばせたいから、というものです。</t>
  </si>
  <si>
    <t>TEXT（値、表示形式）　の「値」に「紹介日」のセルを指定して、</t>
  </si>
  <si>
    <t>これはもう「数値」ではなく「文字列」なので、</t>
  </si>
  <si>
    <t>=TEXT(C57,"ge.mm月")</t>
  </si>
  <si>
    <t>「表示形式」に「H17.01月」という形式を意味する「"ge.mm月"」としています。</t>
  </si>
  <si>
    <t>そして、なぜ「H17.1月」でなく「H17.01月」にしたのか、という理由は、</t>
  </si>
  <si>
    <t>H17.01月</t>
  </si>
  <si>
    <t>H17.02月</t>
  </si>
  <si>
    <t>H17.03月</t>
  </si>
  <si>
    <t>H17.04月</t>
  </si>
  <si>
    <t>H17.05月</t>
  </si>
  <si>
    <t>H17.06月</t>
  </si>
  <si>
    <t>H17.07月</t>
  </si>
  <si>
    <t>H17.08月</t>
  </si>
  <si>
    <t>H17.09月</t>
  </si>
  <si>
    <t>H17.10月</t>
  </si>
  <si>
    <t>H17.11月</t>
  </si>
  <si>
    <t>H17.12月</t>
  </si>
  <si>
    <t>H17.1月</t>
  </si>
  <si>
    <t>H17.2月</t>
  </si>
  <si>
    <t>H17.3月</t>
  </si>
  <si>
    <t>H17.4月</t>
  </si>
  <si>
    <t>H17.5月</t>
  </si>
  <si>
    <t>H17.6月</t>
  </si>
  <si>
    <t>H17.7月</t>
  </si>
  <si>
    <t>H17.8月</t>
  </si>
  <si>
    <t>H17.9月</t>
  </si>
  <si>
    <t>SUMPRODUCT関数とは</t>
  </si>
  <si>
    <t>まずはSUMPRODUCT関数の普通の使い方を最初にちょっと説明すると、</t>
  </si>
  <si>
    <t>（180行目くらいからが、今回使う集計の方法です。）</t>
  </si>
  <si>
    <t>Excelのヘルプには下のように書いてあります。</t>
  </si>
  <si>
    <t>たとえば下表のような組合せの詰合せ一箱の値段を水色のG27セルに求める時、</t>
  </si>
  <si>
    <t>単価</t>
  </si>
  <si>
    <t>個数</t>
  </si>
  <si>
    <t>①「関数の挿入」ボタンをクリック</t>
  </si>
  <si>
    <t>②「SUMPRODUCT」を選択し、「OK」</t>
  </si>
  <si>
    <t>③SUMPRODUCT関数の引数ウィザードが出ます</t>
  </si>
  <si>
    <t>④「配列１」のボックスにカーソルがある状態で、D27:D31の単価の数字のセル範囲を指定</t>
  </si>
  <si>
    <t>⑤ドラッグしている間は上記のようにウィザードが小さなボックスになりますマウスをはなすとこのように戻ります</t>
  </si>
  <si>
    <t>⑥次に「配列2」のボックスにカーソルを置いて、E27:E31の個数の数字の範囲を指定</t>
  </si>
  <si>
    <t>　この時、配列１と配列２の範囲のセルの数はちゃんと対応しなければなりません。</t>
  </si>
  <si>
    <t>⑦ウィザード画面にもどったら「OK」</t>
  </si>
  <si>
    <t>⑧これで、100×5、200×3、150×2、250×6、300×3、という「配列の対応する要素の積」を合計した結果の</t>
  </si>
  <si>
    <t>3800がG27セルに表示されます。</t>
  </si>
  <si>
    <t>ヘルプには上記のように使うことが解説されています。</t>
  </si>
  <si>
    <t>みかん</t>
  </si>
  <si>
    <t>りんご</t>
  </si>
  <si>
    <t>なし</t>
  </si>
  <si>
    <t>もも</t>
  </si>
  <si>
    <t>ぶどう</t>
  </si>
  <si>
    <t>でも、SUMPRODUCT関数にはなぜかヘルプには載っていないけれど良く使われる使い方がこれ以外にあるのです。</t>
  </si>
  <si>
    <t>「複数の条件を満たすものの足し算」の場合にその方法は用いられるようです。</t>
  </si>
  <si>
    <t>私はあまり関数が得意ではありませんので、うまく説明することが出来ませんが、</t>
  </si>
  <si>
    <t>次のように使うことが出来る、ということだけとりあえず覚えておいていただければいいかなあと・・・。(^^ゞ</t>
  </si>
  <si>
    <t>SUMPRODUCT関数のもうひとつの使い方</t>
  </si>
  <si>
    <t>受付データの表から、受付支店別・講座別・月別に集計してみましょう。</t>
  </si>
  <si>
    <t>重複しない抽出で受付支店名と講座名がわかりましたので、それをもとに表を作ります。</t>
  </si>
  <si>
    <t>（行方向に並んでいるものを列方向に並べてコピー貼り付けするやり方は右→をご覧ください。）</t>
  </si>
  <si>
    <t>行列を入れ替えてコピー貼り付けするには。</t>
  </si>
  <si>
    <t>①</t>
  </si>
  <si>
    <t>元の範囲をコピーし、貼り付けたい先頭セルで右クリックし、</t>
  </si>
  <si>
    <t>ショートカットメニューの「形式を選択して貼り付け」をクリック。</t>
  </si>
  <si>
    <t>「行列を入れ替える」にチェックを入れて「OK」。</t>
  </si>
  <si>
    <t>これで行方向のリストが列方向に並びます。</t>
  </si>
  <si>
    <t>コピー元は別のシートにあっても大丈夫です。</t>
  </si>
  <si>
    <t>・</t>
  </si>
  <si>
    <t>まず、表の中の「受付支店」と「講座名」を重複せずに抽出し、それを集計表の項目にしたいと思います。</t>
  </si>
  <si>
    <t>「重複しない抽出」シートにそのやり方をご紹介してあります。</t>
  </si>
  <si>
    <t>・</t>
  </si>
  <si>
    <t>次に月ごとの集計をするために「年月」の列を作業列として追加したいと思います。</t>
  </si>
  <si>
    <t>「TEXT関数」シートにそのやり方をご紹介してあります。</t>
  </si>
  <si>
    <r>
      <t>またそれと同じ集計を</t>
    </r>
    <r>
      <rPr>
        <b/>
        <sz val="11"/>
        <color indexed="12"/>
        <rFont val="ＭＳ Ｐゴシック"/>
        <family val="3"/>
      </rPr>
      <t>「ピボットテーブル」シート</t>
    </r>
    <r>
      <rPr>
        <sz val="11"/>
        <rFont val="ＭＳ Ｐゴシック"/>
        <family val="3"/>
      </rPr>
      <t>でもやってみています。</t>
    </r>
  </si>
  <si>
    <t>　　それについては次回からゆっくりご説明しようと思っています。</t>
  </si>
  <si>
    <t>合計</t>
  </si>
  <si>
    <t>下の受付データを受付支店別・講座別・月別に集計します。</t>
  </si>
  <si>
    <r>
      <t>準備が出来たところで、</t>
    </r>
    <r>
      <rPr>
        <b/>
        <sz val="11"/>
        <color indexed="12"/>
        <rFont val="ＭＳ Ｐゴシック"/>
        <family val="3"/>
      </rPr>
      <t>「SUMPRODUCT関数」シート</t>
    </r>
    <r>
      <rPr>
        <sz val="11"/>
        <rFont val="ＭＳ Ｐゴシック"/>
        <family val="3"/>
      </rPr>
      <t>を選択してください。</t>
    </r>
  </si>
  <si>
    <r>
      <t>D</t>
    </r>
    <r>
      <rPr>
        <sz val="11"/>
        <rFont val="ＭＳ Ｐゴシック"/>
        <family val="3"/>
      </rPr>
      <t>197セルには上記の式が入っています。</t>
    </r>
  </si>
  <si>
    <t>そして、それを右へも下へもドラッグしてコピーしています。</t>
  </si>
  <si>
    <t>ということになります。</t>
  </si>
  <si>
    <r>
      <t>D19</t>
    </r>
    <r>
      <rPr>
        <sz val="11"/>
        <rFont val="ＭＳ Ｐゴシック"/>
        <family val="3"/>
      </rPr>
      <t>7</t>
    </r>
    <r>
      <rPr>
        <sz val="11"/>
        <rFont val="ＭＳ Ｐゴシック"/>
        <family val="3"/>
      </rPr>
      <t>セルの式で説明をすると、</t>
    </r>
  </si>
  <si>
    <r>
      <t>「データ」シートのD列が「世田谷支店（C197セル）」</t>
    </r>
    <r>
      <rPr>
        <sz val="11"/>
        <rFont val="ＭＳ Ｐゴシック"/>
        <family val="3"/>
      </rPr>
      <t>で、</t>
    </r>
  </si>
  <si>
    <r>
      <t>「データ」シートのE列が「英会話（D196セル）」</t>
    </r>
    <r>
      <rPr>
        <sz val="11"/>
        <rFont val="ＭＳ Ｐゴシック"/>
        <family val="3"/>
      </rPr>
      <t>で、</t>
    </r>
  </si>
  <si>
    <r>
      <t>「データ」シートのF列が「H17.09月（C195セル）」</t>
    </r>
    <r>
      <rPr>
        <sz val="11"/>
        <rFont val="ＭＳ Ｐゴシック"/>
        <family val="3"/>
      </rPr>
      <t>である数を求めなさい。</t>
    </r>
  </si>
  <si>
    <r>
      <t>そして、D19</t>
    </r>
    <r>
      <rPr>
        <sz val="11"/>
        <rFont val="ＭＳ Ｐゴシック"/>
        <family val="3"/>
      </rPr>
      <t>7</t>
    </r>
    <r>
      <rPr>
        <sz val="11"/>
        <rFont val="ＭＳ Ｐゴシック"/>
        <family val="3"/>
      </rPr>
      <t>セルの数式をその他のセルへもコピー貼り付けするために、絶対参照の</t>
    </r>
    <r>
      <rPr>
        <sz val="11"/>
        <rFont val="ＭＳ Ｐゴシック"/>
        <family val="3"/>
      </rPr>
      <t>$マークを</t>
    </r>
  </si>
  <si>
    <r>
      <t>支店名の部分には列を固定するために</t>
    </r>
    <r>
      <rPr>
        <b/>
        <sz val="11"/>
        <color indexed="53"/>
        <rFont val="ＭＳ Ｐゴシック"/>
        <family val="3"/>
      </rPr>
      <t>$C197</t>
    </r>
    <r>
      <rPr>
        <sz val="11"/>
        <rFont val="ＭＳ Ｐゴシック"/>
        <family val="3"/>
      </rPr>
      <t>としていますし、</t>
    </r>
  </si>
  <si>
    <r>
      <t>講座名の部分には行を固定するために</t>
    </r>
    <r>
      <rPr>
        <b/>
        <sz val="11"/>
        <color indexed="17"/>
        <rFont val="ＭＳ Ｐゴシック"/>
        <family val="3"/>
      </rPr>
      <t>D$196</t>
    </r>
    <r>
      <rPr>
        <sz val="11"/>
        <rFont val="ＭＳ Ｐゴシック"/>
        <family val="3"/>
      </rPr>
      <t>としていますし、</t>
    </r>
  </si>
  <si>
    <r>
      <t>年月の部分にはセルを固定するために</t>
    </r>
    <r>
      <rPr>
        <b/>
        <sz val="11"/>
        <color indexed="48"/>
        <rFont val="ＭＳ Ｐゴシック"/>
        <family val="3"/>
      </rPr>
      <t>$C$195</t>
    </r>
    <r>
      <rPr>
        <sz val="11"/>
        <rFont val="ＭＳ Ｐゴシック"/>
        <family val="3"/>
      </rPr>
      <t>としています。</t>
    </r>
  </si>
  <si>
    <t>そして黄色のC195セルを別の月にするとその月の紹介件数が表示されます。</t>
  </si>
  <si>
    <t>受付件数が表示されるようになります。</t>
  </si>
  <si>
    <r>
      <t>=SUMPRODUCT((</t>
    </r>
    <r>
      <rPr>
        <b/>
        <sz val="11"/>
        <color indexed="53"/>
        <rFont val="ＭＳ Ｐゴシック"/>
        <family val="3"/>
      </rPr>
      <t>データ!$D$3:$D$1000=$C197</t>
    </r>
    <r>
      <rPr>
        <b/>
        <sz val="11"/>
        <rFont val="ＭＳ Ｐゴシック"/>
        <family val="3"/>
      </rPr>
      <t>)*(</t>
    </r>
    <r>
      <rPr>
        <b/>
        <sz val="11"/>
        <color indexed="17"/>
        <rFont val="ＭＳ Ｐゴシック"/>
        <family val="3"/>
      </rPr>
      <t>データ!$E$3:$E$1000=D$196</t>
    </r>
    <r>
      <rPr>
        <b/>
        <sz val="11"/>
        <rFont val="ＭＳ Ｐゴシック"/>
        <family val="3"/>
      </rPr>
      <t>)*(</t>
    </r>
    <r>
      <rPr>
        <b/>
        <sz val="11"/>
        <color indexed="48"/>
        <rFont val="ＭＳ Ｐゴシック"/>
        <family val="3"/>
      </rPr>
      <t>データ!$F$3:$F$1000=$C$195</t>
    </r>
    <r>
      <rPr>
        <b/>
        <sz val="11"/>
        <rFont val="ＭＳ Ｐゴシック"/>
        <family val="3"/>
      </rPr>
      <t>))</t>
    </r>
  </si>
  <si>
    <r>
      <t>これで上記の表の白い部分にはそれぞれの場所の左</t>
    </r>
    <r>
      <rPr>
        <b/>
        <sz val="11"/>
        <color indexed="53"/>
        <rFont val="ＭＳ Ｐゴシック"/>
        <family val="3"/>
      </rPr>
      <t>C列の支店</t>
    </r>
    <r>
      <rPr>
        <sz val="11"/>
        <rFont val="ＭＳ Ｐゴシック"/>
        <family val="3"/>
      </rPr>
      <t>で、上</t>
    </r>
    <r>
      <rPr>
        <b/>
        <sz val="11"/>
        <color indexed="17"/>
        <rFont val="ＭＳ Ｐゴシック"/>
        <family val="3"/>
      </rPr>
      <t>196行目の講座名</t>
    </r>
    <r>
      <rPr>
        <sz val="11"/>
        <rFont val="ＭＳ Ｐゴシック"/>
        <family val="3"/>
      </rPr>
      <t>の</t>
    </r>
    <r>
      <rPr>
        <b/>
        <sz val="11"/>
        <color indexed="48"/>
        <rFont val="ＭＳ Ｐゴシック"/>
        <family val="3"/>
      </rPr>
      <t>H17.09月</t>
    </r>
    <r>
      <rPr>
        <sz val="11"/>
        <rFont val="ＭＳ Ｐゴシック"/>
        <family val="3"/>
      </rPr>
      <t>の</t>
    </r>
  </si>
  <si>
    <t>この先だんだん増えることを予想して、</t>
  </si>
  <si>
    <t>式を設定しています。</t>
  </si>
  <si>
    <t>ここで気をつけなければいけないポイントがあります。</t>
  </si>
  <si>
    <t>それは範囲に指定する行数は必ず同じにすることです。</t>
  </si>
  <si>
    <t>などと指定する行数に違いがあるとエラーになります。</t>
  </si>
  <si>
    <t>たとえば</t>
  </si>
  <si>
    <r>
      <t>なお、このデータは現在1</t>
    </r>
    <r>
      <rPr>
        <sz val="11"/>
        <rFont val="ＭＳ Ｐゴシック"/>
        <family val="3"/>
      </rPr>
      <t>10</t>
    </r>
    <r>
      <rPr>
        <sz val="11"/>
        <rFont val="ＭＳ Ｐゴシック"/>
        <family val="3"/>
      </rPr>
      <t>行目までしかありませんが、</t>
    </r>
  </si>
  <si>
    <t>データ範囲を3行目から1000行目ということで</t>
  </si>
  <si>
    <r>
      <t>（データ!</t>
    </r>
    <r>
      <rPr>
        <b/>
        <sz val="11"/>
        <color indexed="53"/>
        <rFont val="ＭＳ Ｐゴシック"/>
        <family val="3"/>
      </rPr>
      <t>$D$3:$D$1000</t>
    </r>
    <r>
      <rPr>
        <sz val="11"/>
        <rFont val="ＭＳ Ｐゴシック"/>
        <family val="3"/>
      </rPr>
      <t>　などというように。）</t>
    </r>
  </si>
  <si>
    <r>
      <t>データ!</t>
    </r>
    <r>
      <rPr>
        <b/>
        <sz val="11"/>
        <rFont val="ＭＳ Ｐゴシック"/>
        <family val="3"/>
      </rPr>
      <t>$D$3:$D$1000</t>
    </r>
    <r>
      <rPr>
        <sz val="11"/>
        <rFont val="ＭＳ Ｐゴシック"/>
        <family val="3"/>
      </rPr>
      <t>=$C19</t>
    </r>
    <r>
      <rPr>
        <sz val="11"/>
        <rFont val="ＭＳ Ｐゴシック"/>
        <family val="3"/>
      </rPr>
      <t>7</t>
    </r>
  </si>
  <si>
    <r>
      <t>データ!</t>
    </r>
    <r>
      <rPr>
        <b/>
        <sz val="11"/>
        <rFont val="ＭＳ Ｐゴシック"/>
        <family val="3"/>
      </rPr>
      <t>$E$3:$E$980</t>
    </r>
    <r>
      <rPr>
        <sz val="11"/>
        <rFont val="ＭＳ Ｐゴシック"/>
        <family val="3"/>
      </rPr>
      <t>=D$19</t>
    </r>
    <r>
      <rPr>
        <sz val="11"/>
        <rFont val="ＭＳ Ｐゴシック"/>
        <family val="3"/>
      </rPr>
      <t>6</t>
    </r>
  </si>
  <si>
    <t>いろいろな月を選んでみてください。</t>
  </si>
  <si>
    <r>
      <t>また、C19</t>
    </r>
    <r>
      <rPr>
        <sz val="11"/>
        <rFont val="ＭＳ Ｐゴシック"/>
        <family val="3"/>
      </rPr>
      <t>5</t>
    </r>
    <r>
      <rPr>
        <sz val="11"/>
        <rFont val="ＭＳ Ｐゴシック"/>
        <family val="3"/>
      </rPr>
      <t>の年月のセルは、下図のようにリストから選択するように設定してありますので、</t>
    </r>
  </si>
  <si>
    <r>
      <t>このリストから選択するやり方は</t>
    </r>
    <r>
      <rPr>
        <b/>
        <sz val="11"/>
        <color indexed="17"/>
        <rFont val="ＭＳ Ｐゴシック"/>
        <family val="3"/>
      </rPr>
      <t>豆知識第12</t>
    </r>
    <r>
      <rPr>
        <sz val="11"/>
        <rFont val="ＭＳ Ｐゴシック"/>
        <family val="3"/>
      </rPr>
      <t>を参照してください。</t>
    </r>
  </si>
  <si>
    <t>また、上の集計は件数を求めていますが、もし、会員番号の列が合計をしたい数値だったとしたら。</t>
  </si>
  <si>
    <t>（こんな計算はしないとは思いますが、例として^^;）</t>
  </si>
  <si>
    <t>このようなSUMPRODUCT関数の使い方は、ヘルプには載っていませんが、インターネット上のExcelの質問掲示板で過去ログを検索すると</t>
  </si>
  <si>
    <t>いくらでも例が出てきますので、興味のある方は検索してみてください。</t>
  </si>
  <si>
    <r>
      <t>D2</t>
    </r>
    <r>
      <rPr>
        <sz val="11"/>
        <rFont val="ＭＳ Ｐゴシック"/>
        <family val="3"/>
      </rPr>
      <t>73</t>
    </r>
    <r>
      <rPr>
        <sz val="11"/>
        <rFont val="ＭＳ Ｐゴシック"/>
        <family val="3"/>
      </rPr>
      <t>セルには上記のような数式が入ります。</t>
    </r>
  </si>
  <si>
    <r>
      <t>上記で集計をしたのと同じ</t>
    </r>
    <r>
      <rPr>
        <b/>
        <sz val="11"/>
        <rFont val="ＭＳ Ｐゴシック"/>
        <family val="3"/>
      </rPr>
      <t>3つの条件に合う場合の</t>
    </r>
    <r>
      <rPr>
        <b/>
        <sz val="11"/>
        <color indexed="16"/>
        <rFont val="ＭＳ Ｐゴシック"/>
        <family val="3"/>
      </rPr>
      <t>B列の合計</t>
    </r>
    <r>
      <rPr>
        <sz val="11"/>
        <rFont val="ＭＳ Ｐゴシック"/>
        <family val="3"/>
      </rPr>
      <t>が計算されます。</t>
    </r>
  </si>
  <si>
    <r>
      <t>S</t>
    </r>
    <r>
      <rPr>
        <sz val="11"/>
        <rFont val="ＭＳ Ｐゴシック"/>
        <family val="3"/>
      </rPr>
      <t>UMPRODUCT関数で求めた件数の集計と同じ集計を「ピボットテーブル」シートにピボットテーブルを用いて</t>
    </r>
  </si>
  <si>
    <t>作ってありますので、ご覧になってください。</t>
  </si>
  <si>
    <t>この作り方は次回からの説明にしたいと思います。</t>
  </si>
  <si>
    <t>今回はこれでおしまいです。</t>
  </si>
  <si>
    <t>では～♪</t>
  </si>
  <si>
    <t>今回はSUMPRODUCT関数を使う方法と、ピボットテーブルを使う方法で同じものを集計してみようと思います。</t>
  </si>
  <si>
    <t>また、上記の式は次のようにすることもできます。</t>
  </si>
  <si>
    <r>
      <t>=SUMPRODUCT((</t>
    </r>
    <r>
      <rPr>
        <b/>
        <sz val="11"/>
        <color indexed="53"/>
        <rFont val="ＭＳ Ｐゴシック"/>
        <family val="3"/>
      </rPr>
      <t>データ!$D$3:$D$1000=$C273</t>
    </r>
    <r>
      <rPr>
        <b/>
        <sz val="11"/>
        <rFont val="ＭＳ Ｐゴシック"/>
        <family val="3"/>
      </rPr>
      <t>)*(</t>
    </r>
    <r>
      <rPr>
        <b/>
        <sz val="11"/>
        <color indexed="17"/>
        <rFont val="ＭＳ Ｐゴシック"/>
        <family val="3"/>
      </rPr>
      <t>データ!$E$3:$E$1000=D$272</t>
    </r>
    <r>
      <rPr>
        <b/>
        <sz val="11"/>
        <rFont val="ＭＳ Ｐゴシック"/>
        <family val="3"/>
      </rPr>
      <t>)*(</t>
    </r>
    <r>
      <rPr>
        <b/>
        <sz val="11"/>
        <color indexed="48"/>
        <rFont val="ＭＳ Ｐゴシック"/>
        <family val="3"/>
      </rPr>
      <t>データ!$F$3:$F$1000=$C$271</t>
    </r>
    <r>
      <rPr>
        <b/>
        <sz val="11"/>
        <rFont val="ＭＳ Ｐゴシック"/>
        <family val="3"/>
      </rPr>
      <t>)*(</t>
    </r>
    <r>
      <rPr>
        <b/>
        <sz val="11"/>
        <color indexed="16"/>
        <rFont val="ＭＳ Ｐゴシック"/>
        <family val="3"/>
      </rPr>
      <t>データ!$B$3:$B$1000</t>
    </r>
    <r>
      <rPr>
        <b/>
        <sz val="11"/>
        <rFont val="ＭＳ Ｐゴシック"/>
        <family val="3"/>
      </rPr>
      <t>))</t>
    </r>
  </si>
  <si>
    <r>
      <t>=SUMPRODUCT((</t>
    </r>
    <r>
      <rPr>
        <b/>
        <sz val="11"/>
        <color indexed="53"/>
        <rFont val="ＭＳ Ｐゴシック"/>
        <family val="3"/>
      </rPr>
      <t>データ!$D$3:$D$1000=$C292</t>
    </r>
    <r>
      <rPr>
        <b/>
        <sz val="11"/>
        <rFont val="ＭＳ Ｐゴシック"/>
        <family val="3"/>
      </rPr>
      <t>)*(</t>
    </r>
    <r>
      <rPr>
        <b/>
        <sz val="11"/>
        <color indexed="17"/>
        <rFont val="ＭＳ Ｐゴシック"/>
        <family val="3"/>
      </rPr>
      <t>データ!$E$3:$E$1000=D$291</t>
    </r>
    <r>
      <rPr>
        <b/>
        <sz val="11"/>
        <rFont val="ＭＳ Ｐゴシック"/>
        <family val="3"/>
      </rPr>
      <t>)*(</t>
    </r>
    <r>
      <rPr>
        <b/>
        <sz val="11"/>
        <color indexed="12"/>
        <rFont val="ＭＳ Ｐゴシック"/>
        <family val="3"/>
      </rPr>
      <t>データ!$F$3:$F$1000=$C$290</t>
    </r>
    <r>
      <rPr>
        <b/>
        <sz val="11"/>
        <rFont val="ＭＳ Ｐゴシック"/>
        <family val="3"/>
      </rPr>
      <t>),</t>
    </r>
    <r>
      <rPr>
        <b/>
        <sz val="11"/>
        <color indexed="60"/>
        <rFont val="ＭＳ Ｐゴシック"/>
        <family val="3"/>
      </rPr>
      <t>データ!$B$3:$B$1000</t>
    </r>
    <r>
      <rPr>
        <b/>
        <sz val="11"/>
        <rFont val="ＭＳ Ｐゴシック"/>
        <family val="3"/>
      </rPr>
      <t>)</t>
    </r>
  </si>
  <si>
    <r>
      <t>=SUMPRODUCT(</t>
    </r>
    <r>
      <rPr>
        <b/>
        <sz val="11"/>
        <color indexed="53"/>
        <rFont val="ＭＳ Ｐゴシック"/>
        <family val="3"/>
      </rPr>
      <t>(データ!$D$3:$D$1000=$C292)*1</t>
    </r>
    <r>
      <rPr>
        <b/>
        <sz val="11"/>
        <rFont val="ＭＳ Ｐゴシック"/>
        <family val="3"/>
      </rPr>
      <t>,</t>
    </r>
    <r>
      <rPr>
        <b/>
        <sz val="11"/>
        <color indexed="17"/>
        <rFont val="ＭＳ Ｐゴシック"/>
        <family val="3"/>
      </rPr>
      <t>(データ!$E$3:$E$1000=D$291)*1</t>
    </r>
    <r>
      <rPr>
        <b/>
        <sz val="11"/>
        <rFont val="ＭＳ Ｐゴシック"/>
        <family val="3"/>
      </rPr>
      <t>,</t>
    </r>
    <r>
      <rPr>
        <b/>
        <sz val="11"/>
        <color indexed="12"/>
        <rFont val="ＭＳ Ｐゴシック"/>
        <family val="3"/>
      </rPr>
      <t>(データ!$F$3:$F$1000=$C$290)*1</t>
    </r>
    <r>
      <rPr>
        <b/>
        <sz val="11"/>
        <rFont val="ＭＳ Ｐゴシック"/>
        <family val="3"/>
      </rPr>
      <t>,</t>
    </r>
    <r>
      <rPr>
        <b/>
        <sz val="11"/>
        <color indexed="60"/>
        <rFont val="ＭＳ Ｐゴシック"/>
        <family val="3"/>
      </rPr>
      <t>データ!$B$3:$B$1000</t>
    </r>
    <r>
      <rPr>
        <b/>
        <sz val="11"/>
        <rFont val="ＭＳ Ｐゴシック"/>
        <family val="3"/>
      </rPr>
      <t>)</t>
    </r>
  </si>
  <si>
    <r>
      <t>=SUMPRODUCT(</t>
    </r>
    <r>
      <rPr>
        <b/>
        <sz val="11"/>
        <color indexed="53"/>
        <rFont val="ＭＳ Ｐゴシック"/>
        <family val="3"/>
      </rPr>
      <t>--(データ!$D$3:$D$1000=$C292)</t>
    </r>
    <r>
      <rPr>
        <b/>
        <sz val="11"/>
        <rFont val="ＭＳ Ｐゴシック"/>
        <family val="3"/>
      </rPr>
      <t>,</t>
    </r>
    <r>
      <rPr>
        <b/>
        <sz val="11"/>
        <color indexed="17"/>
        <rFont val="ＭＳ Ｐゴシック"/>
        <family val="3"/>
      </rPr>
      <t>--(データ!$E$3:$E$1000=D$291)</t>
    </r>
    <r>
      <rPr>
        <b/>
        <sz val="11"/>
        <rFont val="ＭＳ Ｐゴシック"/>
        <family val="3"/>
      </rPr>
      <t>,</t>
    </r>
    <r>
      <rPr>
        <b/>
        <sz val="11"/>
        <color indexed="12"/>
        <rFont val="ＭＳ Ｐゴシック"/>
        <family val="3"/>
      </rPr>
      <t>--(データ!$F$3:$F$1000=$C$290)</t>
    </r>
    <r>
      <rPr>
        <b/>
        <sz val="11"/>
        <rFont val="ＭＳ Ｐゴシック"/>
        <family val="3"/>
      </rPr>
      <t>,</t>
    </r>
    <r>
      <rPr>
        <b/>
        <sz val="11"/>
        <color indexed="60"/>
        <rFont val="ＭＳ Ｐゴシック"/>
        <family val="3"/>
      </rPr>
      <t>データ!$B$3:$B$1000</t>
    </r>
    <r>
      <rPr>
        <b/>
        <sz val="11"/>
        <rFont val="ＭＳ Ｐゴシック"/>
        <family val="3"/>
      </rPr>
      <t>)</t>
    </r>
  </si>
  <si>
    <t>SUMPRODUCT(配列 1,配列 2,配列 3,...)</t>
  </si>
  <si>
    <t>という形の式に出来るのですね。^^;</t>
  </si>
  <si>
    <t>この数式は</t>
  </si>
  <si>
    <t>「十日日記」サイトの記事</t>
  </si>
  <si>
    <t>←こちらを参考にしました。</t>
  </si>
  <si>
    <r>
      <t>=SUMPRODUCT(</t>
    </r>
    <r>
      <rPr>
        <b/>
        <sz val="11"/>
        <color indexed="53"/>
        <rFont val="ＭＳ Ｐゴシック"/>
        <family val="3"/>
      </rPr>
      <t>N(データ!$D$3:$D$1000=$C292)</t>
    </r>
    <r>
      <rPr>
        <b/>
        <sz val="11"/>
        <rFont val="ＭＳ Ｐゴシック"/>
        <family val="3"/>
      </rPr>
      <t>,</t>
    </r>
    <r>
      <rPr>
        <b/>
        <sz val="11"/>
        <color indexed="17"/>
        <rFont val="ＭＳ Ｐゴシック"/>
        <family val="3"/>
      </rPr>
      <t>N(データ!$E$3:$E$1000=D$291)</t>
    </r>
    <r>
      <rPr>
        <b/>
        <sz val="11"/>
        <rFont val="ＭＳ Ｐゴシック"/>
        <family val="3"/>
      </rPr>
      <t>,</t>
    </r>
    <r>
      <rPr>
        <b/>
        <sz val="11"/>
        <color indexed="12"/>
        <rFont val="ＭＳ Ｐゴシック"/>
        <family val="3"/>
      </rPr>
      <t>N(データ!$F$3:$F$1000=$C$290)</t>
    </r>
    <r>
      <rPr>
        <b/>
        <sz val="11"/>
        <rFont val="ＭＳ Ｐゴシック"/>
        <family val="3"/>
      </rPr>
      <t>,</t>
    </r>
    <r>
      <rPr>
        <b/>
        <sz val="11"/>
        <color indexed="60"/>
        <rFont val="ＭＳ Ｐゴシック"/>
        <family val="3"/>
      </rPr>
      <t>データ!$B$3:$B$1000</t>
    </r>
    <r>
      <rPr>
        <b/>
        <sz val="11"/>
        <rFont val="ＭＳ Ｐゴシック"/>
        <family val="3"/>
      </rPr>
      <t>)</t>
    </r>
  </si>
  <si>
    <t>「ヘルプには載っていないけれど・・・」と思いましたが、結局、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</si>
</sst>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
    <numFmt numFmtId="177" formatCode="yyyy&quot;年&quot;"/>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分&quot;"/>
    <numFmt numFmtId="183" formatCode="[$-411]ge&quot;年&quot;m&quot;月分&quot;"/>
    <numFmt numFmtId="184" formatCode="[$-411]ge&quot;.&quot;m&quot;月分&quot;"/>
    <numFmt numFmtId="185" formatCode="m/d;@"/>
    <numFmt numFmtId="186" formatCode="aaa"/>
    <numFmt numFmtId="187" formatCode="&quot;\&quot;#,##0"/>
    <numFmt numFmtId="188" formatCode="yy/m"/>
    <numFmt numFmtId="189" formatCode="0.000_ "/>
    <numFmt numFmtId="190" formatCode="0_ "/>
    <numFmt numFmtId="191" formatCode="&quot;●&quot;;;;"/>
    <numFmt numFmtId="192" formatCode="000"/>
    <numFmt numFmtId="193" formatCode="General&quot;時&quot;&quot;間&quot;"/>
    <numFmt numFmtId="194" formatCode="General&quot;H&quot;"/>
    <numFmt numFmtId="195" formatCode="General&quot;h&quot;"/>
    <numFmt numFmtId="196" formatCode="&quot;\&quot;#,##0.000;&quot;\&quot;\-#,##0.000"/>
    <numFmt numFmtId="197" formatCode="#,##0_ "/>
    <numFmt numFmtId="198" formatCode="##0"/>
    <numFmt numFmtId="199" formatCode="0.00_ "/>
    <numFmt numFmtId="200" formatCode="[$-411]ge&quot;.&quot;m&quot;月&quot;"/>
    <numFmt numFmtId="201" formatCode="00&quot;月&quot;00&quot;日&quot;"/>
    <numFmt numFmtId="202" formatCode="[$-411]ge\.m\.d;@"/>
    <numFmt numFmtId="203" formatCode="0.0_);[Red]\(0.0\)"/>
    <numFmt numFmtId="204" formatCode="mmdd"/>
    <numFmt numFmtId="205" formatCode="d&quot;日&quot;"/>
  </numFmts>
  <fonts count="19">
    <font>
      <sz val="11"/>
      <name val="ＭＳ Ｐゴシック"/>
      <family val="3"/>
    </font>
    <font>
      <sz val="6"/>
      <name val="ＭＳ Ｐゴシック"/>
      <family val="3"/>
    </font>
    <font>
      <b/>
      <sz val="11"/>
      <color indexed="9"/>
      <name val="ＭＳ Ｐゴシック"/>
      <family val="3"/>
    </font>
    <font>
      <sz val="9"/>
      <name val="MS UI Gothic"/>
      <family val="3"/>
    </font>
    <font>
      <b/>
      <sz val="11"/>
      <name val="ＭＳ Ｐ明朝"/>
      <family val="1"/>
    </font>
    <font>
      <sz val="6"/>
      <name val="ＭＳ Ｐ明朝"/>
      <family val="1"/>
    </font>
    <font>
      <sz val="11"/>
      <name val="ＭＳ Ｐ明朝"/>
      <family val="1"/>
    </font>
    <font>
      <b/>
      <sz val="11"/>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53"/>
      <name val="ＭＳ Ｐゴシック"/>
      <family val="3"/>
    </font>
    <font>
      <b/>
      <sz val="11"/>
      <color indexed="12"/>
      <name val="ＭＳ Ｐゴシック"/>
      <family val="3"/>
    </font>
    <font>
      <b/>
      <sz val="11"/>
      <color indexed="17"/>
      <name val="ＭＳ Ｐゴシック"/>
      <family val="3"/>
    </font>
    <font>
      <b/>
      <sz val="11"/>
      <color indexed="48"/>
      <name val="ＭＳ Ｐゴシック"/>
      <family val="3"/>
    </font>
    <font>
      <b/>
      <sz val="11"/>
      <color indexed="10"/>
      <name val="ＭＳ Ｐゴシック"/>
      <family val="3"/>
    </font>
    <font>
      <b/>
      <sz val="10"/>
      <color indexed="53"/>
      <name val="ＭＳ Ｐゴシック"/>
      <family val="3"/>
    </font>
    <font>
      <b/>
      <sz val="11"/>
      <color indexed="16"/>
      <name val="ＭＳ Ｐゴシック"/>
      <family val="3"/>
    </font>
    <font>
      <b/>
      <sz val="11"/>
      <color indexed="60"/>
      <name val="ＭＳ Ｐゴシック"/>
      <family val="3"/>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lignment vertical="center"/>
      <protection/>
    </xf>
    <xf numFmtId="0" fontId="9" fillId="0" borderId="0" applyNumberFormat="0" applyFill="0" applyBorder="0" applyAlignment="0" applyProtection="0"/>
  </cellStyleXfs>
  <cellXfs count="70">
    <xf numFmtId="0" fontId="0" fillId="0" borderId="0" xfId="0" applyAlignment="1">
      <alignment vertical="center"/>
    </xf>
    <xf numFmtId="0" fontId="0" fillId="2" borderId="1" xfId="21" applyFont="1" applyFill="1" applyBorder="1" applyAlignment="1">
      <alignment horizontal="center"/>
      <protection/>
    </xf>
    <xf numFmtId="56" fontId="0" fillId="0" borderId="0" xfId="21" applyNumberFormat="1">
      <alignment/>
      <protection/>
    </xf>
    <xf numFmtId="0" fontId="0" fillId="0" borderId="0" xfId="21" applyNumberFormat="1">
      <alignment/>
      <protection/>
    </xf>
    <xf numFmtId="0" fontId="0" fillId="0" borderId="0" xfId="21">
      <alignment/>
      <protection/>
    </xf>
    <xf numFmtId="0" fontId="0" fillId="0" borderId="0" xfId="21" applyFont="1">
      <alignment/>
      <protection/>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NumberFormat="1" applyBorder="1" applyAlignment="1">
      <alignment vertical="center"/>
    </xf>
    <xf numFmtId="0" fontId="0" fillId="0" borderId="5" xfId="0" applyNumberFormat="1" applyBorder="1" applyAlignment="1">
      <alignment vertical="center"/>
    </xf>
    <xf numFmtId="0" fontId="0" fillId="0" borderId="6" xfId="0" applyNumberFormat="1" applyBorder="1" applyAlignment="1">
      <alignment vertical="center"/>
    </xf>
    <xf numFmtId="0" fontId="0" fillId="0" borderId="0" xfId="0" applyNumberFormat="1" applyAlignment="1">
      <alignment vertical="center"/>
    </xf>
    <xf numFmtId="0" fontId="0" fillId="0" borderId="7" xfId="0" applyBorder="1" applyAlignment="1">
      <alignment vertical="center"/>
    </xf>
    <xf numFmtId="0" fontId="0" fillId="0" borderId="7" xfId="0" applyBorder="1" applyAlignment="1">
      <alignment vertical="center"/>
    </xf>
    <xf numFmtId="56" fontId="0" fillId="0" borderId="7" xfId="0" applyNumberFormat="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3" borderId="8" xfId="0" applyFill="1" applyBorder="1" applyAlignment="1">
      <alignment vertical="center"/>
    </xf>
    <xf numFmtId="0" fontId="0" fillId="3" borderId="8" xfId="0" applyNumberFormat="1" applyFill="1" applyBorder="1" applyAlignment="1">
      <alignment vertical="center"/>
    </xf>
    <xf numFmtId="0" fontId="0" fillId="3" borderId="9" xfId="0" applyNumberFormat="1" applyFill="1" applyBorder="1" applyAlignment="1">
      <alignment vertical="center"/>
    </xf>
    <xf numFmtId="0" fontId="0" fillId="3" borderId="7" xfId="0" applyNumberFormat="1" applyFill="1" applyBorder="1" applyAlignment="1">
      <alignment vertical="center"/>
    </xf>
    <xf numFmtId="0" fontId="0" fillId="3" borderId="10" xfId="0" applyFill="1" applyBorder="1" applyAlignment="1">
      <alignment vertical="center"/>
    </xf>
    <xf numFmtId="0" fontId="0" fillId="3" borderId="10" xfId="0" applyNumberFormat="1" applyFill="1" applyBorder="1" applyAlignment="1">
      <alignment vertical="center"/>
    </xf>
    <xf numFmtId="0" fontId="0" fillId="3" borderId="11" xfId="0" applyNumberFormat="1" applyFill="1" applyBorder="1" applyAlignment="1">
      <alignment vertical="center"/>
    </xf>
    <xf numFmtId="0" fontId="0" fillId="2" borderId="1" xfId="0" applyFill="1" applyBorder="1" applyAlignment="1">
      <alignment vertical="center"/>
    </xf>
    <xf numFmtId="0" fontId="0" fillId="3" borderId="1" xfId="0" applyFill="1" applyBorder="1" applyAlignment="1">
      <alignment vertical="center"/>
    </xf>
    <xf numFmtId="0" fontId="4" fillId="0" borderId="0" xfId="0" applyFont="1" applyAlignment="1">
      <alignment horizontal="right" vertical="center"/>
    </xf>
    <xf numFmtId="0" fontId="0" fillId="0" borderId="1" xfId="21" applyBorder="1">
      <alignment/>
      <protection/>
    </xf>
    <xf numFmtId="0" fontId="0" fillId="0" borderId="0" xfId="0"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0" fillId="4" borderId="1" xfId="0" applyFill="1" applyBorder="1" applyAlignment="1">
      <alignment horizontal="center" vertical="center"/>
    </xf>
    <xf numFmtId="0" fontId="0" fillId="0" borderId="0" xfId="0" applyAlignment="1" quotePrefix="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49" fontId="7" fillId="0" borderId="0" xfId="0" applyNumberFormat="1" applyFont="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2" borderId="0" xfId="0" applyFont="1" applyFill="1" applyAlignment="1">
      <alignment vertical="center"/>
    </xf>
    <xf numFmtId="0" fontId="7" fillId="0" borderId="0" xfId="22" applyFont="1">
      <alignment vertical="center"/>
      <protection/>
    </xf>
    <xf numFmtId="0" fontId="0" fillId="0" borderId="0" xfId="22" applyFont="1">
      <alignment vertical="center"/>
      <protection/>
    </xf>
    <xf numFmtId="0" fontId="10" fillId="0" borderId="0" xfId="22" applyFont="1">
      <alignment vertical="center"/>
      <protection/>
    </xf>
    <xf numFmtId="0" fontId="0" fillId="0" borderId="0" xfId="22" applyFont="1" applyAlignment="1">
      <alignment horizontal="right" vertical="center"/>
      <protection/>
    </xf>
    <xf numFmtId="0" fontId="0" fillId="0" borderId="0" xfId="22" applyFont="1">
      <alignment vertical="center"/>
      <protection/>
    </xf>
    <xf numFmtId="0" fontId="7" fillId="0" borderId="0" xfId="0" applyFont="1" applyAlignment="1">
      <alignment horizontal="right" vertical="center"/>
    </xf>
    <xf numFmtId="0" fontId="12" fillId="0" borderId="0" xfId="0" applyFont="1" applyAlignment="1">
      <alignment vertical="center"/>
    </xf>
    <xf numFmtId="0" fontId="0" fillId="0" borderId="0" xfId="21" applyBorder="1">
      <alignment/>
      <protection/>
    </xf>
    <xf numFmtId="0" fontId="0" fillId="4" borderId="1" xfId="21" applyFont="1" applyFill="1" applyBorder="1" applyAlignment="1">
      <alignment horizontal="center"/>
      <protection/>
    </xf>
    <xf numFmtId="0" fontId="0" fillId="5" borderId="1" xfId="0" applyFill="1" applyBorder="1" applyAlignment="1">
      <alignment vertical="center"/>
    </xf>
    <xf numFmtId="0" fontId="0" fillId="2" borderId="1" xfId="21" applyFill="1" applyBorder="1">
      <alignment/>
      <protection/>
    </xf>
    <xf numFmtId="0" fontId="0" fillId="3" borderId="1" xfId="0" applyFill="1" applyBorder="1" applyAlignment="1">
      <alignment horizontal="center" vertical="center"/>
    </xf>
    <xf numFmtId="0" fontId="0" fillId="0" borderId="1" xfId="0" applyFill="1" applyBorder="1" applyAlignment="1">
      <alignment vertical="center"/>
    </xf>
    <xf numFmtId="0" fontId="0" fillId="2" borderId="1" xfId="21" applyFill="1" applyBorder="1" applyAlignment="1">
      <alignment horizontal="center" shrinkToFit="1"/>
      <protection/>
    </xf>
    <xf numFmtId="0" fontId="0" fillId="0" borderId="0" xfId="22" applyFont="1" applyFill="1">
      <alignment vertical="center"/>
      <protection/>
    </xf>
    <xf numFmtId="0" fontId="7" fillId="0" borderId="0" xfId="22" applyFont="1" quotePrefix="1">
      <alignment vertical="center"/>
      <protection/>
    </xf>
    <xf numFmtId="0" fontId="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16" fillId="0" borderId="0" xfId="0" applyFont="1" applyAlignment="1">
      <alignment vertical="center"/>
    </xf>
    <xf numFmtId="0" fontId="8" fillId="0" borderId="0" xfId="16"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Book2" xfId="21"/>
    <cellStyle name="標準_豆知識29" xfId="22"/>
    <cellStyle name="Followed Hyperlink" xfId="23"/>
  </cellStyles>
  <dxfs count="2">
    <dxf>
      <fill>
        <patternFill patternType="solid">
          <bgColor rgb="FFCCFFFF"/>
        </patternFill>
      </fill>
      <border/>
    </dxf>
    <dxf>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23.png" /><Relationship Id="rId3"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4.png"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 Id="rId4" Type="http://schemas.openxmlformats.org/officeDocument/2006/relationships/image" Target="../media/image14.png" /><Relationship Id="rId5" Type="http://schemas.openxmlformats.org/officeDocument/2006/relationships/image" Target="../media/image15.png" /><Relationship Id="rId6" Type="http://schemas.openxmlformats.org/officeDocument/2006/relationships/image" Target="../media/image16.png" /><Relationship Id="rId7" Type="http://schemas.openxmlformats.org/officeDocument/2006/relationships/image" Target="../media/image17.png" /><Relationship Id="rId8" Type="http://schemas.openxmlformats.org/officeDocument/2006/relationships/image" Target="../media/image18.png" /><Relationship Id="rId9" Type="http://schemas.openxmlformats.org/officeDocument/2006/relationships/image" Target="../media/image19.png" /><Relationship Id="rId10" Type="http://schemas.openxmlformats.org/officeDocument/2006/relationships/image" Target="../media/image20.png" /><Relationship Id="rId11" Type="http://schemas.openxmlformats.org/officeDocument/2006/relationships/image" Target="../media/image21.png" /><Relationship Id="rId12" Type="http://schemas.openxmlformats.org/officeDocument/2006/relationships/image" Target="../media/image22.png" /><Relationship Id="rId13" Type="http://schemas.openxmlformats.org/officeDocument/2006/relationships/image" Target="../media/image24.png" /><Relationship Id="rId14"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5</xdr:row>
      <xdr:rowOff>19050</xdr:rowOff>
    </xdr:from>
    <xdr:to>
      <xdr:col>7</xdr:col>
      <xdr:colOff>142875</xdr:colOff>
      <xdr:row>22</xdr:row>
      <xdr:rowOff>104775</xdr:rowOff>
    </xdr:to>
    <xdr:pic>
      <xdr:nvPicPr>
        <xdr:cNvPr id="1" name="Picture 2"/>
        <xdr:cNvPicPr preferRelativeResize="1">
          <a:picLocks noChangeAspect="1"/>
        </xdr:cNvPicPr>
      </xdr:nvPicPr>
      <xdr:blipFill>
        <a:blip r:embed="rId1"/>
        <a:stretch>
          <a:fillRect/>
        </a:stretch>
      </xdr:blipFill>
      <xdr:spPr>
        <a:xfrm>
          <a:off x="742950" y="876300"/>
          <a:ext cx="5076825" cy="3000375"/>
        </a:xfrm>
        <a:prstGeom prst="rect">
          <a:avLst/>
        </a:prstGeom>
        <a:solidFill>
          <a:srgbClr val="FFFFFF"/>
        </a:solidFill>
        <a:ln w="19050" cmpd="sng">
          <a:solidFill>
            <a:srgbClr val="0000FF"/>
          </a:solidFill>
          <a:headEnd type="none"/>
          <a:tailEnd type="none"/>
        </a:ln>
      </xdr:spPr>
    </xdr:pic>
    <xdr:clientData/>
  </xdr:twoCellAnchor>
  <xdr:twoCellAnchor>
    <xdr:from>
      <xdr:col>1</xdr:col>
      <xdr:colOff>28575</xdr:colOff>
      <xdr:row>24</xdr:row>
      <xdr:rowOff>161925</xdr:rowOff>
    </xdr:from>
    <xdr:to>
      <xdr:col>9</xdr:col>
      <xdr:colOff>171450</xdr:colOff>
      <xdr:row>35</xdr:row>
      <xdr:rowOff>28575</xdr:rowOff>
    </xdr:to>
    <xdr:grpSp>
      <xdr:nvGrpSpPr>
        <xdr:cNvPr id="2" name="Group 7"/>
        <xdr:cNvGrpSpPr>
          <a:grpSpLocks/>
        </xdr:cNvGrpSpPr>
      </xdr:nvGrpSpPr>
      <xdr:grpSpPr>
        <a:xfrm>
          <a:off x="714375" y="4276725"/>
          <a:ext cx="6505575" cy="1752600"/>
          <a:chOff x="76" y="503"/>
          <a:chExt cx="683" cy="184"/>
        </a:xfrm>
        <a:solidFill>
          <a:srgbClr val="FFFFFF"/>
        </a:solidFill>
      </xdr:grpSpPr>
      <xdr:pic>
        <xdr:nvPicPr>
          <xdr:cNvPr id="3" name="Picture 3"/>
          <xdr:cNvPicPr preferRelativeResize="1">
            <a:picLocks noChangeAspect="1"/>
          </xdr:cNvPicPr>
        </xdr:nvPicPr>
        <xdr:blipFill>
          <a:blip r:embed="rId2"/>
          <a:stretch>
            <a:fillRect/>
          </a:stretch>
        </xdr:blipFill>
        <xdr:spPr>
          <a:xfrm>
            <a:off x="76" y="544"/>
            <a:ext cx="683" cy="143"/>
          </a:xfrm>
          <a:prstGeom prst="rect">
            <a:avLst/>
          </a:prstGeom>
          <a:solidFill>
            <a:srgbClr val="FFFFFF"/>
          </a:solidFill>
          <a:ln w="19050" cmpd="sng">
            <a:solidFill>
              <a:srgbClr val="0000FF"/>
            </a:solidFill>
            <a:headEnd type="none"/>
            <a:tailEnd type="none"/>
          </a:ln>
        </xdr:spPr>
      </xdr:pic>
      <xdr:sp>
        <xdr:nvSpPr>
          <xdr:cNvPr id="4" name="AutoShape 5"/>
          <xdr:cNvSpPr>
            <a:spLocks/>
          </xdr:cNvSpPr>
        </xdr:nvSpPr>
        <xdr:spPr>
          <a:xfrm>
            <a:off x="302" y="503"/>
            <a:ext cx="213" cy="23"/>
          </a:xfrm>
          <a:prstGeom prst="wedgeRoundRectCallout">
            <a:avLst>
              <a:gd name="adj1" fmla="val -42018"/>
              <a:gd name="adj2" fmla="val 197824"/>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100" b="0" i="0" u="none" baseline="0"/>
              <a:t>SUMPRODUCT関数を使って。</a:t>
            </a:r>
          </a:p>
        </xdr:txBody>
      </xdr:sp>
    </xdr:grpSp>
    <xdr:clientData/>
  </xdr:twoCellAnchor>
  <xdr:twoCellAnchor>
    <xdr:from>
      <xdr:col>1</xdr:col>
      <xdr:colOff>38100</xdr:colOff>
      <xdr:row>37</xdr:row>
      <xdr:rowOff>19050</xdr:rowOff>
    </xdr:from>
    <xdr:to>
      <xdr:col>8</xdr:col>
      <xdr:colOff>590550</xdr:colOff>
      <xdr:row>47</xdr:row>
      <xdr:rowOff>114300</xdr:rowOff>
    </xdr:to>
    <xdr:grpSp>
      <xdr:nvGrpSpPr>
        <xdr:cNvPr id="5" name="Group 10"/>
        <xdr:cNvGrpSpPr>
          <a:grpSpLocks/>
        </xdr:cNvGrpSpPr>
      </xdr:nvGrpSpPr>
      <xdr:grpSpPr>
        <a:xfrm>
          <a:off x="723900" y="6362700"/>
          <a:ext cx="6229350" cy="1809750"/>
          <a:chOff x="309" y="376"/>
          <a:chExt cx="654" cy="190"/>
        </a:xfrm>
        <a:solidFill>
          <a:srgbClr val="FFFFFF"/>
        </a:solidFill>
      </xdr:grpSpPr>
      <xdr:pic>
        <xdr:nvPicPr>
          <xdr:cNvPr id="6" name="Picture 9"/>
          <xdr:cNvPicPr preferRelativeResize="1">
            <a:picLocks noChangeAspect="1"/>
          </xdr:cNvPicPr>
        </xdr:nvPicPr>
        <xdr:blipFill>
          <a:blip r:embed="rId3"/>
          <a:stretch>
            <a:fillRect/>
          </a:stretch>
        </xdr:blipFill>
        <xdr:spPr>
          <a:xfrm>
            <a:off x="309" y="376"/>
            <a:ext cx="654" cy="190"/>
          </a:xfrm>
          <a:prstGeom prst="rect">
            <a:avLst/>
          </a:prstGeom>
          <a:solidFill>
            <a:srgbClr val="FFFFFF"/>
          </a:solidFill>
          <a:ln w="19050" cmpd="sng">
            <a:solidFill>
              <a:srgbClr val="0000FF"/>
            </a:solidFill>
            <a:headEnd type="none"/>
            <a:tailEnd type="none"/>
          </a:ln>
        </xdr:spPr>
      </xdr:pic>
      <xdr:sp>
        <xdr:nvSpPr>
          <xdr:cNvPr id="7" name="AutoShape 6"/>
          <xdr:cNvSpPr>
            <a:spLocks/>
          </xdr:cNvSpPr>
        </xdr:nvSpPr>
        <xdr:spPr>
          <a:xfrm>
            <a:off x="549" y="391"/>
            <a:ext cx="188" cy="23"/>
          </a:xfrm>
          <a:prstGeom prst="wedgeRoundRectCallout">
            <a:avLst>
              <a:gd name="adj1" fmla="val -52129"/>
              <a:gd name="adj2" fmla="val 193476"/>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100" b="0" i="0" u="none" baseline="0"/>
              <a:t>ピボットテーブルを使って。</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152400</xdr:rowOff>
    </xdr:from>
    <xdr:to>
      <xdr:col>12</xdr:col>
      <xdr:colOff>485775</xdr:colOff>
      <xdr:row>22</xdr:row>
      <xdr:rowOff>9525</xdr:rowOff>
    </xdr:to>
    <xdr:grpSp>
      <xdr:nvGrpSpPr>
        <xdr:cNvPr id="1" name="Group 8"/>
        <xdr:cNvGrpSpPr>
          <a:grpSpLocks/>
        </xdr:cNvGrpSpPr>
      </xdr:nvGrpSpPr>
      <xdr:grpSpPr>
        <a:xfrm>
          <a:off x="4781550" y="838200"/>
          <a:ext cx="4552950" cy="2943225"/>
          <a:chOff x="430" y="88"/>
          <a:chExt cx="478" cy="309"/>
        </a:xfrm>
        <a:solidFill>
          <a:srgbClr val="FFFFFF"/>
        </a:solidFill>
      </xdr:grpSpPr>
      <xdr:pic>
        <xdr:nvPicPr>
          <xdr:cNvPr id="2" name="Picture 1"/>
          <xdr:cNvPicPr preferRelativeResize="1">
            <a:picLocks noChangeAspect="1"/>
          </xdr:cNvPicPr>
        </xdr:nvPicPr>
        <xdr:blipFill>
          <a:blip r:embed="rId1"/>
          <a:stretch>
            <a:fillRect/>
          </a:stretch>
        </xdr:blipFill>
        <xdr:spPr>
          <a:xfrm>
            <a:off x="430" y="88"/>
            <a:ext cx="478" cy="309"/>
          </a:xfrm>
          <a:prstGeom prst="rect">
            <a:avLst/>
          </a:prstGeom>
          <a:solidFill>
            <a:srgbClr val="FFFFFF"/>
          </a:solidFill>
          <a:ln w="19050" cmpd="sng">
            <a:solidFill>
              <a:srgbClr val="0000FF"/>
            </a:solidFill>
            <a:headEnd type="none"/>
            <a:tailEnd type="none"/>
          </a:ln>
        </xdr:spPr>
      </xdr:pic>
      <xdr:sp>
        <xdr:nvSpPr>
          <xdr:cNvPr id="3" name="Oval 3"/>
          <xdr:cNvSpPr>
            <a:spLocks/>
          </xdr:cNvSpPr>
        </xdr:nvSpPr>
        <xdr:spPr>
          <a:xfrm>
            <a:off x="440" y="88"/>
            <a:ext cx="51" cy="19"/>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6"/>
          <xdr:cNvSpPr>
            <a:spLocks/>
          </xdr:cNvSpPr>
        </xdr:nvSpPr>
        <xdr:spPr>
          <a:xfrm>
            <a:off x="457" y="132"/>
            <a:ext cx="77" cy="21"/>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7"/>
          <xdr:cNvSpPr>
            <a:spLocks/>
          </xdr:cNvSpPr>
        </xdr:nvSpPr>
        <xdr:spPr>
          <a:xfrm>
            <a:off x="717" y="179"/>
            <a:ext cx="156" cy="21"/>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24</xdr:row>
      <xdr:rowOff>133350</xdr:rowOff>
    </xdr:from>
    <xdr:to>
      <xdr:col>9</xdr:col>
      <xdr:colOff>552450</xdr:colOff>
      <xdr:row>38</xdr:row>
      <xdr:rowOff>28575</xdr:rowOff>
    </xdr:to>
    <xdr:grpSp>
      <xdr:nvGrpSpPr>
        <xdr:cNvPr id="6" name="Group 9"/>
        <xdr:cNvGrpSpPr>
          <a:grpSpLocks/>
        </xdr:cNvGrpSpPr>
      </xdr:nvGrpSpPr>
      <xdr:grpSpPr>
        <a:xfrm>
          <a:off x="4772025" y="4248150"/>
          <a:ext cx="2571750" cy="2295525"/>
          <a:chOff x="431" y="535"/>
          <a:chExt cx="270" cy="241"/>
        </a:xfrm>
        <a:solidFill>
          <a:srgbClr val="FFFFFF"/>
        </a:solidFill>
      </xdr:grpSpPr>
      <xdr:pic>
        <xdr:nvPicPr>
          <xdr:cNvPr id="7" name="Picture 10"/>
          <xdr:cNvPicPr preferRelativeResize="1">
            <a:picLocks noChangeAspect="1"/>
          </xdr:cNvPicPr>
        </xdr:nvPicPr>
        <xdr:blipFill>
          <a:blip r:embed="rId2"/>
          <a:stretch>
            <a:fillRect/>
          </a:stretch>
        </xdr:blipFill>
        <xdr:spPr>
          <a:xfrm>
            <a:off x="431" y="535"/>
            <a:ext cx="270" cy="241"/>
          </a:xfrm>
          <a:prstGeom prst="rect">
            <a:avLst/>
          </a:prstGeom>
          <a:solidFill>
            <a:srgbClr val="FFFFFF"/>
          </a:solidFill>
          <a:ln w="19050" cmpd="sng">
            <a:solidFill>
              <a:srgbClr val="0000FF"/>
            </a:solidFill>
            <a:headEnd type="none"/>
            <a:tailEnd type="none"/>
          </a:ln>
        </xdr:spPr>
      </xdr:pic>
      <xdr:sp>
        <xdr:nvSpPr>
          <xdr:cNvPr id="8" name="Oval 11"/>
          <xdr:cNvSpPr>
            <a:spLocks/>
          </xdr:cNvSpPr>
        </xdr:nvSpPr>
        <xdr:spPr>
          <a:xfrm>
            <a:off x="659" y="634"/>
            <a:ext cx="35" cy="33"/>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12"/>
          <xdr:cNvSpPr>
            <a:spLocks/>
          </xdr:cNvSpPr>
        </xdr:nvSpPr>
        <xdr:spPr>
          <a:xfrm>
            <a:off x="438" y="634"/>
            <a:ext cx="83" cy="27"/>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6</xdr:col>
      <xdr:colOff>0</xdr:colOff>
      <xdr:row>97</xdr:row>
      <xdr:rowOff>114300</xdr:rowOff>
    </xdr:from>
    <xdr:to>
      <xdr:col>11</xdr:col>
      <xdr:colOff>495300</xdr:colOff>
      <xdr:row>107</xdr:row>
      <xdr:rowOff>28575</xdr:rowOff>
    </xdr:to>
    <xdr:pic>
      <xdr:nvPicPr>
        <xdr:cNvPr id="10" name="Picture 17"/>
        <xdr:cNvPicPr preferRelativeResize="1">
          <a:picLocks noChangeAspect="1"/>
        </xdr:cNvPicPr>
      </xdr:nvPicPr>
      <xdr:blipFill>
        <a:blip r:embed="rId3"/>
        <a:stretch>
          <a:fillRect/>
        </a:stretch>
      </xdr:blipFill>
      <xdr:spPr>
        <a:xfrm>
          <a:off x="4733925" y="16744950"/>
          <a:ext cx="3924300" cy="1628775"/>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38100</xdr:colOff>
      <xdr:row>111</xdr:row>
      <xdr:rowOff>0</xdr:rowOff>
    </xdr:from>
    <xdr:to>
      <xdr:col>12</xdr:col>
      <xdr:colOff>76200</xdr:colOff>
      <xdr:row>129</xdr:row>
      <xdr:rowOff>0</xdr:rowOff>
    </xdr:to>
    <xdr:pic>
      <xdr:nvPicPr>
        <xdr:cNvPr id="11" name="Picture 18"/>
        <xdr:cNvPicPr preferRelativeResize="1">
          <a:picLocks noChangeAspect="1"/>
        </xdr:cNvPicPr>
      </xdr:nvPicPr>
      <xdr:blipFill>
        <a:blip r:embed="rId4"/>
        <a:stretch>
          <a:fillRect/>
        </a:stretch>
      </xdr:blipFill>
      <xdr:spPr>
        <a:xfrm>
          <a:off x="4772025" y="19030950"/>
          <a:ext cx="4152900" cy="3086100"/>
        </a:xfrm>
        <a:prstGeom prst="rect">
          <a:avLst/>
        </a:prstGeom>
        <a:solidFill>
          <a:srgbClr val="FFFFFF"/>
        </a:solidFill>
        <a:ln w="19050" cmpd="sng">
          <a:solidFill>
            <a:srgbClr val="0000FF"/>
          </a:solidFill>
          <a:headEnd type="none"/>
          <a:tailEnd type="none"/>
        </a:ln>
      </xdr:spPr>
    </xdr:pic>
    <xdr:clientData/>
  </xdr:twoCellAnchor>
  <xdr:twoCellAnchor>
    <xdr:from>
      <xdr:col>6</xdr:col>
      <xdr:colOff>0</xdr:colOff>
      <xdr:row>41</xdr:row>
      <xdr:rowOff>0</xdr:rowOff>
    </xdr:from>
    <xdr:to>
      <xdr:col>13</xdr:col>
      <xdr:colOff>371475</xdr:colOff>
      <xdr:row>53</xdr:row>
      <xdr:rowOff>142875</xdr:rowOff>
    </xdr:to>
    <xdr:grpSp>
      <xdr:nvGrpSpPr>
        <xdr:cNvPr id="12" name="Group 25"/>
        <xdr:cNvGrpSpPr>
          <a:grpSpLocks/>
        </xdr:cNvGrpSpPr>
      </xdr:nvGrpSpPr>
      <xdr:grpSpPr>
        <a:xfrm>
          <a:off x="4733925" y="7029450"/>
          <a:ext cx="5172075" cy="2200275"/>
          <a:chOff x="497" y="738"/>
          <a:chExt cx="543" cy="231"/>
        </a:xfrm>
        <a:solidFill>
          <a:srgbClr val="FFFFFF"/>
        </a:solidFill>
      </xdr:grpSpPr>
      <xdr:pic>
        <xdr:nvPicPr>
          <xdr:cNvPr id="13" name="Picture 13"/>
          <xdr:cNvPicPr preferRelativeResize="1">
            <a:picLocks noChangeAspect="1"/>
          </xdr:cNvPicPr>
        </xdr:nvPicPr>
        <xdr:blipFill>
          <a:blip r:embed="rId5"/>
          <a:stretch>
            <a:fillRect/>
          </a:stretch>
        </xdr:blipFill>
        <xdr:spPr>
          <a:xfrm>
            <a:off x="497" y="738"/>
            <a:ext cx="543" cy="207"/>
          </a:xfrm>
          <a:prstGeom prst="rect">
            <a:avLst/>
          </a:prstGeom>
          <a:solidFill>
            <a:srgbClr val="FFFFFF"/>
          </a:solidFill>
          <a:ln w="19050" cmpd="sng">
            <a:solidFill>
              <a:srgbClr val="0000FF"/>
            </a:solidFill>
            <a:headEnd type="none"/>
            <a:tailEnd type="none"/>
          </a:ln>
        </xdr:spPr>
      </xdr:pic>
      <xdr:sp>
        <xdr:nvSpPr>
          <xdr:cNvPr id="14" name="Oval 19"/>
          <xdr:cNvSpPr>
            <a:spLocks/>
          </xdr:cNvSpPr>
        </xdr:nvSpPr>
        <xdr:spPr>
          <a:xfrm>
            <a:off x="538" y="752"/>
            <a:ext cx="74" cy="21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24"/>
          <xdr:cNvSpPr>
            <a:spLocks/>
          </xdr:cNvSpPr>
        </xdr:nvSpPr>
        <xdr:spPr>
          <a:xfrm>
            <a:off x="844" y="863"/>
            <a:ext cx="156" cy="67"/>
          </a:xfrm>
          <a:prstGeom prst="wedgeRoundRectCallout">
            <a:avLst>
              <a:gd name="adj1" fmla="val 57694"/>
              <a:gd name="adj2" fmla="val -115671"/>
            </a:avLst>
          </a:prstGeom>
          <a:solidFill>
            <a:srgbClr val="FFFFFF"/>
          </a:solidFill>
          <a:ln w="12700" cmpd="sng">
            <a:solidFill>
              <a:srgbClr val="0000FF"/>
            </a:solidFill>
            <a:headEnd type="none"/>
            <a:tailEnd type="none"/>
          </a:ln>
        </xdr:spPr>
        <xdr:txBody>
          <a:bodyPr vertOverflow="clip" wrap="square"/>
          <a:p>
            <a:pPr algn="l">
              <a:defRPr/>
            </a:pPr>
            <a:r>
              <a:rPr lang="en-US" cap="none" sz="1100" b="0" i="0" u="none" baseline="0"/>
              <a:t>リスト範囲を設定したらこの×印をクリックします。</a:t>
            </a:r>
          </a:p>
        </xdr:txBody>
      </xdr:sp>
    </xdr:grpSp>
    <xdr:clientData/>
  </xdr:twoCellAnchor>
  <xdr:twoCellAnchor>
    <xdr:from>
      <xdr:col>6</xdr:col>
      <xdr:colOff>0</xdr:colOff>
      <xdr:row>56</xdr:row>
      <xdr:rowOff>0</xdr:rowOff>
    </xdr:from>
    <xdr:to>
      <xdr:col>9</xdr:col>
      <xdr:colOff>447675</xdr:colOff>
      <xdr:row>69</xdr:row>
      <xdr:rowOff>9525</xdr:rowOff>
    </xdr:to>
    <xdr:grpSp>
      <xdr:nvGrpSpPr>
        <xdr:cNvPr id="16" name="Group 28"/>
        <xdr:cNvGrpSpPr>
          <a:grpSpLocks/>
        </xdr:cNvGrpSpPr>
      </xdr:nvGrpSpPr>
      <xdr:grpSpPr>
        <a:xfrm>
          <a:off x="4733925" y="9601200"/>
          <a:ext cx="2505075" cy="2238375"/>
          <a:chOff x="497" y="1008"/>
          <a:chExt cx="263" cy="235"/>
        </a:xfrm>
        <a:solidFill>
          <a:srgbClr val="FFFFFF"/>
        </a:solidFill>
      </xdr:grpSpPr>
      <xdr:pic>
        <xdr:nvPicPr>
          <xdr:cNvPr id="17" name="Picture 14"/>
          <xdr:cNvPicPr preferRelativeResize="1">
            <a:picLocks noChangeAspect="1"/>
          </xdr:cNvPicPr>
        </xdr:nvPicPr>
        <xdr:blipFill>
          <a:blip r:embed="rId6"/>
          <a:stretch>
            <a:fillRect/>
          </a:stretch>
        </xdr:blipFill>
        <xdr:spPr>
          <a:xfrm>
            <a:off x="497" y="1008"/>
            <a:ext cx="263" cy="235"/>
          </a:xfrm>
          <a:prstGeom prst="rect">
            <a:avLst/>
          </a:prstGeom>
          <a:solidFill>
            <a:srgbClr val="FFFFFF"/>
          </a:solidFill>
          <a:ln w="19050" cmpd="sng">
            <a:solidFill>
              <a:srgbClr val="0000FF"/>
            </a:solidFill>
            <a:headEnd type="none"/>
            <a:tailEnd type="none"/>
          </a:ln>
        </xdr:spPr>
      </xdr:pic>
      <xdr:sp>
        <xdr:nvSpPr>
          <xdr:cNvPr id="18" name="Oval 26"/>
          <xdr:cNvSpPr>
            <a:spLocks/>
          </xdr:cNvSpPr>
        </xdr:nvSpPr>
        <xdr:spPr>
          <a:xfrm>
            <a:off x="506" y="1078"/>
            <a:ext cx="26"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27"/>
          <xdr:cNvSpPr>
            <a:spLocks/>
          </xdr:cNvSpPr>
        </xdr:nvSpPr>
        <xdr:spPr>
          <a:xfrm>
            <a:off x="722" y="1152"/>
            <a:ext cx="30" cy="28"/>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72</xdr:row>
      <xdr:rowOff>0</xdr:rowOff>
    </xdr:from>
    <xdr:to>
      <xdr:col>13</xdr:col>
      <xdr:colOff>0</xdr:colOff>
      <xdr:row>78</xdr:row>
      <xdr:rowOff>142875</xdr:rowOff>
    </xdr:to>
    <xdr:grpSp>
      <xdr:nvGrpSpPr>
        <xdr:cNvPr id="20" name="Group 35"/>
        <xdr:cNvGrpSpPr>
          <a:grpSpLocks/>
        </xdr:cNvGrpSpPr>
      </xdr:nvGrpSpPr>
      <xdr:grpSpPr>
        <a:xfrm>
          <a:off x="4733925" y="12344400"/>
          <a:ext cx="4800600" cy="1171575"/>
          <a:chOff x="497" y="1296"/>
          <a:chExt cx="504" cy="123"/>
        </a:xfrm>
        <a:solidFill>
          <a:srgbClr val="FFFFFF"/>
        </a:solidFill>
      </xdr:grpSpPr>
      <xdr:pic>
        <xdr:nvPicPr>
          <xdr:cNvPr id="21" name="Picture 15"/>
          <xdr:cNvPicPr preferRelativeResize="1">
            <a:picLocks noChangeAspect="1"/>
          </xdr:cNvPicPr>
        </xdr:nvPicPr>
        <xdr:blipFill>
          <a:blip r:embed="rId7"/>
          <a:stretch>
            <a:fillRect/>
          </a:stretch>
        </xdr:blipFill>
        <xdr:spPr>
          <a:xfrm>
            <a:off x="497" y="1296"/>
            <a:ext cx="353" cy="123"/>
          </a:xfrm>
          <a:prstGeom prst="rect">
            <a:avLst/>
          </a:prstGeom>
          <a:solidFill>
            <a:srgbClr val="FFFFFF"/>
          </a:solidFill>
          <a:ln w="19050" cmpd="sng">
            <a:solidFill>
              <a:srgbClr val="0000FF"/>
            </a:solidFill>
            <a:headEnd type="none"/>
            <a:tailEnd type="none"/>
          </a:ln>
        </xdr:spPr>
      </xdr:pic>
      <xdr:sp>
        <xdr:nvSpPr>
          <xdr:cNvPr id="22" name="Oval 29"/>
          <xdr:cNvSpPr>
            <a:spLocks/>
          </xdr:cNvSpPr>
        </xdr:nvSpPr>
        <xdr:spPr>
          <a:xfrm>
            <a:off x="591" y="1310"/>
            <a:ext cx="57"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34"/>
          <xdr:cNvSpPr>
            <a:spLocks/>
          </xdr:cNvSpPr>
        </xdr:nvSpPr>
        <xdr:spPr>
          <a:xfrm>
            <a:off x="859" y="1299"/>
            <a:ext cx="142" cy="50"/>
          </a:xfrm>
          <a:prstGeom prst="wedgeRoundRectCallout">
            <a:avLst>
              <a:gd name="adj1" fmla="val -95773"/>
              <a:gd name="adj2" fmla="val 89999"/>
            </a:avLst>
          </a:prstGeom>
          <a:solidFill>
            <a:srgbClr val="FFFFFF"/>
          </a:solidFill>
          <a:ln w="12700" cmpd="sng">
            <a:solidFill>
              <a:srgbClr val="0000FF"/>
            </a:solidFill>
            <a:headEnd type="none"/>
            <a:tailEnd type="none"/>
          </a:ln>
        </xdr:spPr>
        <xdr:txBody>
          <a:bodyPr vertOverflow="clip" wrap="square"/>
          <a:p>
            <a:pPr algn="l">
              <a:defRPr/>
            </a:pPr>
            <a:r>
              <a:rPr lang="en-US" cap="none" sz="1100" b="0" i="0" u="none" baseline="0"/>
              <a:t>ここをクリックして戻ります。</a:t>
            </a:r>
          </a:p>
        </xdr:txBody>
      </xdr:sp>
    </xdr:grpSp>
    <xdr:clientData/>
  </xdr:twoCellAnchor>
  <xdr:twoCellAnchor>
    <xdr:from>
      <xdr:col>5</xdr:col>
      <xdr:colOff>676275</xdr:colOff>
      <xdr:row>81</xdr:row>
      <xdr:rowOff>133350</xdr:rowOff>
    </xdr:from>
    <xdr:to>
      <xdr:col>9</xdr:col>
      <xdr:colOff>409575</xdr:colOff>
      <xdr:row>94</xdr:row>
      <xdr:rowOff>114300</xdr:rowOff>
    </xdr:to>
    <xdr:grpSp>
      <xdr:nvGrpSpPr>
        <xdr:cNvPr id="24" name="Group 37"/>
        <xdr:cNvGrpSpPr>
          <a:grpSpLocks/>
        </xdr:cNvGrpSpPr>
      </xdr:nvGrpSpPr>
      <xdr:grpSpPr>
        <a:xfrm>
          <a:off x="4724400" y="14020800"/>
          <a:ext cx="2476500" cy="2209800"/>
          <a:chOff x="497" y="1483"/>
          <a:chExt cx="260" cy="232"/>
        </a:xfrm>
        <a:solidFill>
          <a:srgbClr val="FFFFFF"/>
        </a:solidFill>
      </xdr:grpSpPr>
      <xdr:pic>
        <xdr:nvPicPr>
          <xdr:cNvPr id="25" name="Picture 16"/>
          <xdr:cNvPicPr preferRelativeResize="1">
            <a:picLocks noChangeAspect="1"/>
          </xdr:cNvPicPr>
        </xdr:nvPicPr>
        <xdr:blipFill>
          <a:blip r:embed="rId8"/>
          <a:stretch>
            <a:fillRect/>
          </a:stretch>
        </xdr:blipFill>
        <xdr:spPr>
          <a:xfrm>
            <a:off x="497" y="1483"/>
            <a:ext cx="260" cy="232"/>
          </a:xfrm>
          <a:prstGeom prst="rect">
            <a:avLst/>
          </a:prstGeom>
          <a:solidFill>
            <a:srgbClr val="FFFFFF"/>
          </a:solidFill>
          <a:ln w="19050" cmpd="sng">
            <a:solidFill>
              <a:srgbClr val="0000FF"/>
            </a:solidFill>
            <a:headEnd type="none"/>
            <a:tailEnd type="none"/>
          </a:ln>
        </xdr:spPr>
      </xdr:pic>
      <xdr:sp>
        <xdr:nvSpPr>
          <xdr:cNvPr id="26" name="Oval 36"/>
          <xdr:cNvSpPr>
            <a:spLocks/>
          </xdr:cNvSpPr>
        </xdr:nvSpPr>
        <xdr:spPr>
          <a:xfrm>
            <a:off x="501" y="1655"/>
            <a:ext cx="23"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5</xdr:row>
      <xdr:rowOff>152400</xdr:rowOff>
    </xdr:from>
    <xdr:to>
      <xdr:col>10</xdr:col>
      <xdr:colOff>409575</xdr:colOff>
      <xdr:row>45</xdr:row>
      <xdr:rowOff>85725</xdr:rowOff>
    </xdr:to>
    <xdr:pic>
      <xdr:nvPicPr>
        <xdr:cNvPr id="1" name="Picture 1"/>
        <xdr:cNvPicPr preferRelativeResize="1">
          <a:picLocks noChangeAspect="1"/>
        </xdr:cNvPicPr>
      </xdr:nvPicPr>
      <xdr:blipFill>
        <a:blip r:embed="rId1"/>
        <a:stretch>
          <a:fillRect/>
        </a:stretch>
      </xdr:blipFill>
      <xdr:spPr>
        <a:xfrm>
          <a:off x="781050" y="1009650"/>
          <a:ext cx="7019925" cy="6791325"/>
        </a:xfrm>
        <a:prstGeom prst="rect">
          <a:avLst/>
        </a:prstGeom>
        <a:solidFill>
          <a:srgbClr val="FFFFFF"/>
        </a:solidFill>
        <a:ln w="19050" cmpd="sng">
          <a:solidFill>
            <a:srgbClr val="0000FF"/>
          </a:solidFill>
          <a:headEnd type="none"/>
          <a:tailEnd type="none"/>
        </a:ln>
      </xdr:spPr>
    </xdr:pic>
    <xdr:clientData/>
  </xdr:twoCellAnchor>
  <xdr:twoCellAnchor>
    <xdr:from>
      <xdr:col>5</xdr:col>
      <xdr:colOff>314325</xdr:colOff>
      <xdr:row>51</xdr:row>
      <xdr:rowOff>85725</xdr:rowOff>
    </xdr:from>
    <xdr:to>
      <xdr:col>7</xdr:col>
      <xdr:colOff>314325</xdr:colOff>
      <xdr:row>54</xdr:row>
      <xdr:rowOff>47625</xdr:rowOff>
    </xdr:to>
    <xdr:sp>
      <xdr:nvSpPr>
        <xdr:cNvPr id="2" name="AutoShape 2"/>
        <xdr:cNvSpPr>
          <a:spLocks/>
        </xdr:cNvSpPr>
      </xdr:nvSpPr>
      <xdr:spPr>
        <a:xfrm>
          <a:off x="3657600" y="8829675"/>
          <a:ext cx="1990725" cy="476250"/>
        </a:xfrm>
        <a:prstGeom prst="wedgeRoundRectCallout">
          <a:avLst>
            <a:gd name="adj1" fmla="val 38995"/>
            <a:gd name="adj2" fmla="val 118000"/>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a:t>
          </a:r>
          <a:r>
            <a:rPr lang="en-US" cap="none" sz="1100" b="1" i="0" u="none" baseline="0"/>
            <a:t>TEXT(C57,"ge.mm月")
</a:t>
          </a:r>
          <a:r>
            <a:rPr lang="en-US" cap="none" sz="1100" b="0" i="0" u="none" baseline="0"/>
            <a:t>という式が入っています。
</a:t>
          </a:r>
        </a:p>
      </xdr:txBody>
    </xdr:sp>
    <xdr:clientData/>
  </xdr:twoCellAnchor>
  <xdr:twoCellAnchor>
    <xdr:from>
      <xdr:col>2</xdr:col>
      <xdr:colOff>285750</xdr:colOff>
      <xdr:row>79</xdr:row>
      <xdr:rowOff>95250</xdr:rowOff>
    </xdr:from>
    <xdr:to>
      <xdr:col>4</xdr:col>
      <xdr:colOff>485775</xdr:colOff>
      <xdr:row>82</xdr:row>
      <xdr:rowOff>9525</xdr:rowOff>
    </xdr:to>
    <xdr:sp>
      <xdr:nvSpPr>
        <xdr:cNvPr id="3" name="AutoShape 3"/>
        <xdr:cNvSpPr>
          <a:spLocks/>
        </xdr:cNvSpPr>
      </xdr:nvSpPr>
      <xdr:spPr>
        <a:xfrm>
          <a:off x="1047750" y="13639800"/>
          <a:ext cx="1714500" cy="428625"/>
        </a:xfrm>
        <a:prstGeom prst="wedgeRoundRectCallout">
          <a:avLst>
            <a:gd name="adj1" fmla="val -46384"/>
            <a:gd name="adj2" fmla="val 85555"/>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ge.mmの形式だと
このように並びますが、</a:t>
          </a:r>
        </a:p>
      </xdr:txBody>
    </xdr:sp>
    <xdr:clientData/>
  </xdr:twoCellAnchor>
  <xdr:oneCellAnchor>
    <xdr:from>
      <xdr:col>5</xdr:col>
      <xdr:colOff>304800</xdr:colOff>
      <xdr:row>78</xdr:row>
      <xdr:rowOff>152400</xdr:rowOff>
    </xdr:from>
    <xdr:ext cx="1866900" cy="581025"/>
    <xdr:sp>
      <xdr:nvSpPr>
        <xdr:cNvPr id="4" name="AutoShape 4"/>
        <xdr:cNvSpPr>
          <a:spLocks/>
        </xdr:cNvSpPr>
      </xdr:nvSpPr>
      <xdr:spPr>
        <a:xfrm>
          <a:off x="3648075" y="13525500"/>
          <a:ext cx="1866900" cy="581025"/>
        </a:xfrm>
        <a:prstGeom prst="wedgeRoundRectCallout">
          <a:avLst>
            <a:gd name="adj1" fmla="val -43939"/>
            <a:gd name="adj2" fmla="val 78569"/>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100" b="0" i="0" u="none" baseline="0"/>
            <a:t>ge.mの形式だと
このように10月から12月が
1月より先にきてしまいます。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5</xdr:row>
      <xdr:rowOff>85725</xdr:rowOff>
    </xdr:from>
    <xdr:to>
      <xdr:col>10</xdr:col>
      <xdr:colOff>66675</xdr:colOff>
      <xdr:row>22</xdr:row>
      <xdr:rowOff>28575</xdr:rowOff>
    </xdr:to>
    <xdr:pic>
      <xdr:nvPicPr>
        <xdr:cNvPr id="1" name="Picture 1"/>
        <xdr:cNvPicPr preferRelativeResize="1">
          <a:picLocks noChangeAspect="1"/>
        </xdr:cNvPicPr>
      </xdr:nvPicPr>
      <xdr:blipFill>
        <a:blip r:embed="rId1"/>
        <a:stretch>
          <a:fillRect/>
        </a:stretch>
      </xdr:blipFill>
      <xdr:spPr>
        <a:xfrm>
          <a:off x="657225" y="942975"/>
          <a:ext cx="7038975" cy="2857500"/>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28575</xdr:colOff>
      <xdr:row>30</xdr:row>
      <xdr:rowOff>76200</xdr:rowOff>
    </xdr:from>
    <xdr:to>
      <xdr:col>11</xdr:col>
      <xdr:colOff>409575</xdr:colOff>
      <xdr:row>40</xdr:row>
      <xdr:rowOff>38100</xdr:rowOff>
    </xdr:to>
    <xdr:pic>
      <xdr:nvPicPr>
        <xdr:cNvPr id="2" name="Picture 2"/>
        <xdr:cNvPicPr preferRelativeResize="1">
          <a:picLocks noChangeAspect="1"/>
        </xdr:cNvPicPr>
      </xdr:nvPicPr>
      <xdr:blipFill>
        <a:blip r:embed="rId2"/>
        <a:stretch>
          <a:fillRect/>
        </a:stretch>
      </xdr:blipFill>
      <xdr:spPr>
        <a:xfrm>
          <a:off x="4257675" y="5219700"/>
          <a:ext cx="4467225" cy="1676400"/>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28575</xdr:colOff>
      <xdr:row>42</xdr:row>
      <xdr:rowOff>133350</xdr:rowOff>
    </xdr:from>
    <xdr:to>
      <xdr:col>12</xdr:col>
      <xdr:colOff>114300</xdr:colOff>
      <xdr:row>62</xdr:row>
      <xdr:rowOff>0</xdr:rowOff>
    </xdr:to>
    <xdr:pic>
      <xdr:nvPicPr>
        <xdr:cNvPr id="3" name="Picture 3"/>
        <xdr:cNvPicPr preferRelativeResize="1">
          <a:picLocks noChangeAspect="1"/>
        </xdr:cNvPicPr>
      </xdr:nvPicPr>
      <xdr:blipFill>
        <a:blip r:embed="rId3"/>
        <a:stretch>
          <a:fillRect/>
        </a:stretch>
      </xdr:blipFill>
      <xdr:spPr>
        <a:xfrm>
          <a:off x="4257675" y="7334250"/>
          <a:ext cx="4857750" cy="3295650"/>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19050</xdr:colOff>
      <xdr:row>64</xdr:row>
      <xdr:rowOff>95250</xdr:rowOff>
    </xdr:from>
    <xdr:to>
      <xdr:col>14</xdr:col>
      <xdr:colOff>647700</xdr:colOff>
      <xdr:row>85</xdr:row>
      <xdr:rowOff>66675</xdr:rowOff>
    </xdr:to>
    <xdr:pic>
      <xdr:nvPicPr>
        <xdr:cNvPr id="4" name="Picture 4"/>
        <xdr:cNvPicPr preferRelativeResize="1">
          <a:picLocks noChangeAspect="1"/>
        </xdr:cNvPicPr>
      </xdr:nvPicPr>
      <xdr:blipFill>
        <a:blip r:embed="rId4"/>
        <a:stretch>
          <a:fillRect/>
        </a:stretch>
      </xdr:blipFill>
      <xdr:spPr>
        <a:xfrm>
          <a:off x="4248150" y="11068050"/>
          <a:ext cx="6772275" cy="3571875"/>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9525</xdr:colOff>
      <xdr:row>87</xdr:row>
      <xdr:rowOff>95250</xdr:rowOff>
    </xdr:from>
    <xdr:to>
      <xdr:col>15</xdr:col>
      <xdr:colOff>438150</xdr:colOff>
      <xdr:row>98</xdr:row>
      <xdr:rowOff>57150</xdr:rowOff>
    </xdr:to>
    <xdr:pic>
      <xdr:nvPicPr>
        <xdr:cNvPr id="5" name="Picture 5"/>
        <xdr:cNvPicPr preferRelativeResize="1">
          <a:picLocks noChangeAspect="1"/>
        </xdr:cNvPicPr>
      </xdr:nvPicPr>
      <xdr:blipFill>
        <a:blip r:embed="rId5"/>
        <a:stretch>
          <a:fillRect/>
        </a:stretch>
      </xdr:blipFill>
      <xdr:spPr>
        <a:xfrm>
          <a:off x="4238625" y="15011400"/>
          <a:ext cx="7258050" cy="1847850"/>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0</xdr:colOff>
      <xdr:row>101</xdr:row>
      <xdr:rowOff>9525</xdr:rowOff>
    </xdr:from>
    <xdr:to>
      <xdr:col>15</xdr:col>
      <xdr:colOff>304800</xdr:colOff>
      <xdr:row>122</xdr:row>
      <xdr:rowOff>76200</xdr:rowOff>
    </xdr:to>
    <xdr:pic>
      <xdr:nvPicPr>
        <xdr:cNvPr id="6" name="Picture 6"/>
        <xdr:cNvPicPr preferRelativeResize="1">
          <a:picLocks noChangeAspect="1"/>
        </xdr:cNvPicPr>
      </xdr:nvPicPr>
      <xdr:blipFill>
        <a:blip r:embed="rId6"/>
        <a:stretch>
          <a:fillRect/>
        </a:stretch>
      </xdr:blipFill>
      <xdr:spPr>
        <a:xfrm>
          <a:off x="4229100" y="17325975"/>
          <a:ext cx="7134225" cy="3667125"/>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19050</xdr:colOff>
      <xdr:row>125</xdr:row>
      <xdr:rowOff>76200</xdr:rowOff>
    </xdr:from>
    <xdr:to>
      <xdr:col>15</xdr:col>
      <xdr:colOff>390525</xdr:colOff>
      <xdr:row>136</xdr:row>
      <xdr:rowOff>57150</xdr:rowOff>
    </xdr:to>
    <xdr:pic>
      <xdr:nvPicPr>
        <xdr:cNvPr id="7" name="Picture 7"/>
        <xdr:cNvPicPr preferRelativeResize="1">
          <a:picLocks noChangeAspect="1"/>
        </xdr:cNvPicPr>
      </xdr:nvPicPr>
      <xdr:blipFill>
        <a:blip r:embed="rId7"/>
        <a:stretch>
          <a:fillRect/>
        </a:stretch>
      </xdr:blipFill>
      <xdr:spPr>
        <a:xfrm>
          <a:off x="4248150" y="21507450"/>
          <a:ext cx="7200900" cy="1866900"/>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19050</xdr:colOff>
      <xdr:row>138</xdr:row>
      <xdr:rowOff>104775</xdr:rowOff>
    </xdr:from>
    <xdr:to>
      <xdr:col>15</xdr:col>
      <xdr:colOff>171450</xdr:colOff>
      <xdr:row>159</xdr:row>
      <xdr:rowOff>161925</xdr:rowOff>
    </xdr:to>
    <xdr:pic>
      <xdr:nvPicPr>
        <xdr:cNvPr id="8" name="Picture 8"/>
        <xdr:cNvPicPr preferRelativeResize="1">
          <a:picLocks noChangeAspect="1"/>
        </xdr:cNvPicPr>
      </xdr:nvPicPr>
      <xdr:blipFill>
        <a:blip r:embed="rId8"/>
        <a:stretch>
          <a:fillRect/>
        </a:stretch>
      </xdr:blipFill>
      <xdr:spPr>
        <a:xfrm>
          <a:off x="4248150" y="23764875"/>
          <a:ext cx="6981825" cy="3657600"/>
        </a:xfrm>
        <a:prstGeom prst="rect">
          <a:avLst/>
        </a:prstGeom>
        <a:solidFill>
          <a:srgbClr val="FFFFFF"/>
        </a:solidFill>
        <a:ln w="19050" cmpd="sng">
          <a:solidFill>
            <a:srgbClr val="0000FF"/>
          </a:solidFill>
          <a:headEnd type="none"/>
          <a:tailEnd type="none"/>
        </a:ln>
      </xdr:spPr>
    </xdr:pic>
    <xdr:clientData/>
  </xdr:twoCellAnchor>
  <xdr:twoCellAnchor editAs="oneCell">
    <xdr:from>
      <xdr:col>6</xdr:col>
      <xdr:colOff>28575</xdr:colOff>
      <xdr:row>163</xdr:row>
      <xdr:rowOff>85725</xdr:rowOff>
    </xdr:from>
    <xdr:to>
      <xdr:col>10</xdr:col>
      <xdr:colOff>514350</xdr:colOff>
      <xdr:row>173</xdr:row>
      <xdr:rowOff>76200</xdr:rowOff>
    </xdr:to>
    <xdr:pic>
      <xdr:nvPicPr>
        <xdr:cNvPr id="9" name="Picture 9"/>
        <xdr:cNvPicPr preferRelativeResize="1">
          <a:picLocks noChangeAspect="1"/>
        </xdr:cNvPicPr>
      </xdr:nvPicPr>
      <xdr:blipFill>
        <a:blip r:embed="rId9"/>
        <a:stretch>
          <a:fillRect/>
        </a:stretch>
      </xdr:blipFill>
      <xdr:spPr>
        <a:xfrm>
          <a:off x="4257675" y="28032075"/>
          <a:ext cx="3886200" cy="1704975"/>
        </a:xfrm>
        <a:prstGeom prst="rect">
          <a:avLst/>
        </a:prstGeom>
        <a:solidFill>
          <a:srgbClr val="FFFFFF"/>
        </a:solidFill>
        <a:ln w="19050" cmpd="sng">
          <a:solidFill>
            <a:srgbClr val="0000FF"/>
          </a:solidFill>
          <a:headEnd type="none"/>
          <a:tailEnd type="none"/>
        </a:ln>
      </xdr:spPr>
    </xdr:pic>
    <xdr:clientData/>
  </xdr:twoCellAnchor>
  <xdr:twoCellAnchor>
    <xdr:from>
      <xdr:col>13</xdr:col>
      <xdr:colOff>571500</xdr:colOff>
      <xdr:row>192</xdr:row>
      <xdr:rowOff>95250</xdr:rowOff>
    </xdr:from>
    <xdr:to>
      <xdr:col>23</xdr:col>
      <xdr:colOff>142875</xdr:colOff>
      <xdr:row>252</xdr:row>
      <xdr:rowOff>28575</xdr:rowOff>
    </xdr:to>
    <xdr:grpSp>
      <xdr:nvGrpSpPr>
        <xdr:cNvPr id="10" name="Group 14"/>
        <xdr:cNvGrpSpPr>
          <a:grpSpLocks/>
        </xdr:cNvGrpSpPr>
      </xdr:nvGrpSpPr>
      <xdr:grpSpPr>
        <a:xfrm>
          <a:off x="10258425" y="33013650"/>
          <a:ext cx="6429375" cy="10220325"/>
          <a:chOff x="916" y="3322"/>
          <a:chExt cx="675" cy="1073"/>
        </a:xfrm>
        <a:solidFill>
          <a:srgbClr val="FFFFFF"/>
        </a:solidFill>
      </xdr:grpSpPr>
      <xdr:pic>
        <xdr:nvPicPr>
          <xdr:cNvPr id="11" name="Picture 10"/>
          <xdr:cNvPicPr preferRelativeResize="1">
            <a:picLocks noChangeAspect="1"/>
          </xdr:cNvPicPr>
        </xdr:nvPicPr>
        <xdr:blipFill>
          <a:blip r:embed="rId10"/>
          <a:stretch>
            <a:fillRect/>
          </a:stretch>
        </xdr:blipFill>
        <xdr:spPr>
          <a:xfrm>
            <a:off x="1004" y="3421"/>
            <a:ext cx="465" cy="327"/>
          </a:xfrm>
          <a:prstGeom prst="rect">
            <a:avLst/>
          </a:prstGeom>
          <a:solidFill>
            <a:srgbClr val="FFFFFF"/>
          </a:solidFill>
          <a:ln w="19050" cmpd="sng">
            <a:solidFill>
              <a:srgbClr val="0000FF"/>
            </a:solidFill>
            <a:headEnd type="none"/>
            <a:tailEnd type="none"/>
          </a:ln>
        </xdr:spPr>
      </xdr:pic>
      <xdr:pic>
        <xdr:nvPicPr>
          <xdr:cNvPr id="12" name="Picture 11"/>
          <xdr:cNvPicPr preferRelativeResize="1">
            <a:picLocks noChangeAspect="1"/>
          </xdr:cNvPicPr>
        </xdr:nvPicPr>
        <xdr:blipFill>
          <a:blip r:embed="rId11"/>
          <a:stretch>
            <a:fillRect/>
          </a:stretch>
        </xdr:blipFill>
        <xdr:spPr>
          <a:xfrm>
            <a:off x="1002" y="3796"/>
            <a:ext cx="470" cy="350"/>
          </a:xfrm>
          <a:prstGeom prst="rect">
            <a:avLst/>
          </a:prstGeom>
          <a:solidFill>
            <a:srgbClr val="FFFFFF"/>
          </a:solidFill>
          <a:ln w="19050" cmpd="sng">
            <a:solidFill>
              <a:srgbClr val="0000FF"/>
            </a:solidFill>
            <a:headEnd type="none"/>
            <a:tailEnd type="none"/>
          </a:ln>
        </xdr:spPr>
      </xdr:pic>
      <xdr:pic>
        <xdr:nvPicPr>
          <xdr:cNvPr id="13" name="Picture 12"/>
          <xdr:cNvPicPr preferRelativeResize="1">
            <a:picLocks noChangeAspect="1"/>
          </xdr:cNvPicPr>
        </xdr:nvPicPr>
        <xdr:blipFill>
          <a:blip r:embed="rId12"/>
          <a:stretch>
            <a:fillRect/>
          </a:stretch>
        </xdr:blipFill>
        <xdr:spPr>
          <a:xfrm>
            <a:off x="1002" y="4229"/>
            <a:ext cx="559" cy="146"/>
          </a:xfrm>
          <a:prstGeom prst="rect">
            <a:avLst/>
          </a:prstGeom>
          <a:solidFill>
            <a:srgbClr val="FFFFFF"/>
          </a:solidFill>
          <a:ln w="19050" cmpd="sng">
            <a:solidFill>
              <a:srgbClr val="0000FF"/>
            </a:solidFill>
            <a:headEnd type="none"/>
            <a:tailEnd type="none"/>
          </a:ln>
        </xdr:spPr>
      </xdr:pic>
      <xdr:sp>
        <xdr:nvSpPr>
          <xdr:cNvPr id="14" name="Rectangle 13"/>
          <xdr:cNvSpPr>
            <a:spLocks/>
          </xdr:cNvSpPr>
        </xdr:nvSpPr>
        <xdr:spPr>
          <a:xfrm>
            <a:off x="916" y="3322"/>
            <a:ext cx="675" cy="1073"/>
          </a:xfrm>
          <a:prstGeom prst="rect">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221</xdr:row>
      <xdr:rowOff>123825</xdr:rowOff>
    </xdr:from>
    <xdr:to>
      <xdr:col>8</xdr:col>
      <xdr:colOff>457200</xdr:colOff>
      <xdr:row>236</xdr:row>
      <xdr:rowOff>114300</xdr:rowOff>
    </xdr:to>
    <xdr:grpSp>
      <xdr:nvGrpSpPr>
        <xdr:cNvPr id="15" name="Group 23"/>
        <xdr:cNvGrpSpPr>
          <a:grpSpLocks/>
        </xdr:cNvGrpSpPr>
      </xdr:nvGrpSpPr>
      <xdr:grpSpPr>
        <a:xfrm>
          <a:off x="619125" y="38014275"/>
          <a:ext cx="5876925" cy="2562225"/>
          <a:chOff x="64" y="4014"/>
          <a:chExt cx="617" cy="269"/>
        </a:xfrm>
        <a:solidFill>
          <a:srgbClr val="FFFFFF"/>
        </a:solidFill>
      </xdr:grpSpPr>
      <xdr:pic>
        <xdr:nvPicPr>
          <xdr:cNvPr id="16" name="Picture 17"/>
          <xdr:cNvPicPr preferRelativeResize="1">
            <a:picLocks noChangeAspect="1"/>
          </xdr:cNvPicPr>
        </xdr:nvPicPr>
        <xdr:blipFill>
          <a:blip r:embed="rId13"/>
          <a:stretch>
            <a:fillRect/>
          </a:stretch>
        </xdr:blipFill>
        <xdr:spPr>
          <a:xfrm>
            <a:off x="64" y="4014"/>
            <a:ext cx="617" cy="269"/>
          </a:xfrm>
          <a:prstGeom prst="rect">
            <a:avLst/>
          </a:prstGeom>
          <a:solidFill>
            <a:srgbClr val="FFFFFF"/>
          </a:solidFill>
          <a:ln w="19050" cmpd="sng">
            <a:solidFill>
              <a:srgbClr val="0000FF"/>
            </a:solidFill>
            <a:headEnd type="none"/>
            <a:tailEnd type="none"/>
          </a:ln>
        </xdr:spPr>
      </xdr:pic>
      <xdr:sp>
        <xdr:nvSpPr>
          <xdr:cNvPr id="17" name="Oval 20"/>
          <xdr:cNvSpPr>
            <a:spLocks/>
          </xdr:cNvSpPr>
        </xdr:nvSpPr>
        <xdr:spPr>
          <a:xfrm>
            <a:off x="388" y="4038"/>
            <a:ext cx="46" cy="42"/>
          </a:xfrm>
          <a:prstGeom prst="ellipse">
            <a:avLst/>
          </a:prstGeom>
          <a:noFill/>
          <a:ln w="1905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21"/>
          <xdr:cNvSpPr>
            <a:spLocks/>
          </xdr:cNvSpPr>
        </xdr:nvSpPr>
        <xdr:spPr>
          <a:xfrm>
            <a:off x="493" y="4039"/>
            <a:ext cx="46" cy="42"/>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22"/>
          <xdr:cNvSpPr>
            <a:spLocks/>
          </xdr:cNvSpPr>
        </xdr:nvSpPr>
        <xdr:spPr>
          <a:xfrm>
            <a:off x="597" y="4039"/>
            <a:ext cx="46" cy="42"/>
          </a:xfrm>
          <a:prstGeom prst="ellipse">
            <a:avLst/>
          </a:prstGeom>
          <a:noFill/>
          <a:ln w="190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276225</xdr:colOff>
      <xdr:row>255</xdr:row>
      <xdr:rowOff>152400</xdr:rowOff>
    </xdr:from>
    <xdr:to>
      <xdr:col>9</xdr:col>
      <xdr:colOff>257175</xdr:colOff>
      <xdr:row>263</xdr:row>
      <xdr:rowOff>142875</xdr:rowOff>
    </xdr:to>
    <xdr:grpSp>
      <xdr:nvGrpSpPr>
        <xdr:cNvPr id="20" name="Group 27"/>
        <xdr:cNvGrpSpPr>
          <a:grpSpLocks/>
        </xdr:cNvGrpSpPr>
      </xdr:nvGrpSpPr>
      <xdr:grpSpPr>
        <a:xfrm>
          <a:off x="600075" y="43872150"/>
          <a:ext cx="6600825" cy="1362075"/>
          <a:chOff x="63" y="4598"/>
          <a:chExt cx="693" cy="143"/>
        </a:xfrm>
        <a:solidFill>
          <a:srgbClr val="FFFFFF"/>
        </a:solidFill>
      </xdr:grpSpPr>
      <xdr:pic>
        <xdr:nvPicPr>
          <xdr:cNvPr id="21" name="Picture 25"/>
          <xdr:cNvPicPr preferRelativeResize="1">
            <a:picLocks noChangeAspect="1"/>
          </xdr:cNvPicPr>
        </xdr:nvPicPr>
        <xdr:blipFill>
          <a:blip r:embed="rId14"/>
          <a:stretch>
            <a:fillRect/>
          </a:stretch>
        </xdr:blipFill>
        <xdr:spPr>
          <a:xfrm>
            <a:off x="67" y="4598"/>
            <a:ext cx="689" cy="143"/>
          </a:xfrm>
          <a:prstGeom prst="rect">
            <a:avLst/>
          </a:prstGeom>
          <a:solidFill>
            <a:srgbClr val="FFFFFF"/>
          </a:solidFill>
          <a:ln w="19050" cmpd="sng">
            <a:solidFill>
              <a:srgbClr val="0000FF"/>
            </a:solidFill>
            <a:headEnd type="none"/>
            <a:tailEnd type="none"/>
          </a:ln>
        </xdr:spPr>
      </xdr:pic>
      <xdr:sp>
        <xdr:nvSpPr>
          <xdr:cNvPr id="22" name="Oval 26"/>
          <xdr:cNvSpPr>
            <a:spLocks/>
          </xdr:cNvSpPr>
        </xdr:nvSpPr>
        <xdr:spPr>
          <a:xfrm>
            <a:off x="63" y="4604"/>
            <a:ext cx="128" cy="123"/>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910;&#30693;&#3567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モ"/>
      <sheetName val="重複しない抽出"/>
      <sheetName val="TEXT関数"/>
      <sheetName val="SUMPRODUCT関数"/>
      <sheetName val="ピボットテーブル"/>
      <sheetName val="紹介受付簿"/>
      <sheetName val="一覧"/>
    </sheetNames>
    <sheetDataSet>
      <sheetData sheetId="5">
        <row r="1">
          <cell r="A1" t="str">
            <v>紹介日</v>
          </cell>
          <cell r="F1" t="str">
            <v>年月</v>
          </cell>
        </row>
        <row r="2">
          <cell r="A2">
            <v>38002</v>
          </cell>
          <cell r="F2" t="str">
            <v>H16.01月</v>
          </cell>
        </row>
        <row r="3">
          <cell r="A3">
            <v>38005</v>
          </cell>
          <cell r="F3" t="str">
            <v>H16.01月</v>
          </cell>
        </row>
        <row r="4">
          <cell r="A4">
            <v>38008</v>
          </cell>
          <cell r="F4" t="str">
            <v>H16.01月</v>
          </cell>
        </row>
        <row r="5">
          <cell r="A5">
            <v>38011</v>
          </cell>
          <cell r="F5" t="str">
            <v>H16.01月</v>
          </cell>
        </row>
        <row r="6">
          <cell r="A6">
            <v>38014</v>
          </cell>
          <cell r="F6" t="str">
            <v>H16.01月</v>
          </cell>
        </row>
        <row r="7">
          <cell r="A7">
            <v>38017</v>
          </cell>
          <cell r="F7" t="str">
            <v>H16.01月</v>
          </cell>
        </row>
        <row r="8">
          <cell r="A8">
            <v>38020</v>
          </cell>
          <cell r="F8" t="str">
            <v>H16.02月</v>
          </cell>
        </row>
        <row r="9">
          <cell r="A9">
            <v>38019</v>
          </cell>
          <cell r="F9" t="str">
            <v>H16.02月</v>
          </cell>
        </row>
        <row r="10">
          <cell r="A10">
            <v>38025</v>
          </cell>
          <cell r="F10" t="str">
            <v>H16.02月</v>
          </cell>
        </row>
        <row r="11">
          <cell r="A11">
            <v>38031</v>
          </cell>
          <cell r="F11" t="str">
            <v>H16.02月</v>
          </cell>
        </row>
        <row r="12">
          <cell r="A12">
            <v>38037</v>
          </cell>
          <cell r="F12" t="str">
            <v>H16.02月</v>
          </cell>
        </row>
        <row r="13">
          <cell r="A13">
            <v>38043</v>
          </cell>
          <cell r="F13" t="str">
            <v>H16.02月</v>
          </cell>
        </row>
        <row r="14">
          <cell r="A14">
            <v>38050</v>
          </cell>
          <cell r="F14" t="str">
            <v>H16.03月</v>
          </cell>
        </row>
        <row r="15">
          <cell r="A15">
            <v>38056</v>
          </cell>
          <cell r="F15" t="str">
            <v>H16.03月</v>
          </cell>
        </row>
        <row r="16">
          <cell r="A16">
            <v>38062</v>
          </cell>
          <cell r="F16" t="str">
            <v>H16.03月</v>
          </cell>
        </row>
        <row r="17">
          <cell r="A17">
            <v>38063</v>
          </cell>
          <cell r="F17" t="str">
            <v>H16.03月</v>
          </cell>
        </row>
        <row r="18">
          <cell r="A18">
            <v>38066</v>
          </cell>
          <cell r="F18" t="str">
            <v>H16.03月</v>
          </cell>
        </row>
        <row r="19">
          <cell r="A19">
            <v>38069</v>
          </cell>
          <cell r="F19" t="str">
            <v>H16.03月</v>
          </cell>
        </row>
        <row r="20">
          <cell r="A20">
            <v>38072</v>
          </cell>
          <cell r="F20" t="str">
            <v>H16.03月</v>
          </cell>
        </row>
        <row r="21">
          <cell r="A21">
            <v>38075</v>
          </cell>
          <cell r="F21" t="str">
            <v>H16.03月</v>
          </cell>
        </row>
        <row r="22">
          <cell r="A22">
            <v>38078</v>
          </cell>
          <cell r="F22" t="str">
            <v>H16.04月</v>
          </cell>
        </row>
        <row r="23">
          <cell r="A23">
            <v>38082</v>
          </cell>
          <cell r="F23" t="str">
            <v>H16.04月</v>
          </cell>
        </row>
        <row r="24">
          <cell r="A24">
            <v>38086</v>
          </cell>
          <cell r="F24" t="str">
            <v>H16.04月</v>
          </cell>
        </row>
        <row r="25">
          <cell r="A25">
            <v>38090</v>
          </cell>
          <cell r="F25" t="str">
            <v>H16.04月</v>
          </cell>
        </row>
        <row r="26">
          <cell r="A26">
            <v>38094</v>
          </cell>
          <cell r="F26" t="str">
            <v>H16.04月</v>
          </cell>
        </row>
        <row r="27">
          <cell r="A27">
            <v>38098</v>
          </cell>
          <cell r="F27" t="str">
            <v>H16.04月</v>
          </cell>
        </row>
        <row r="28">
          <cell r="A28">
            <v>38102</v>
          </cell>
          <cell r="F28" t="str">
            <v>H16.04月</v>
          </cell>
        </row>
        <row r="29">
          <cell r="A29">
            <v>38106</v>
          </cell>
          <cell r="F29" t="str">
            <v>H16.04月</v>
          </cell>
        </row>
        <row r="30">
          <cell r="A30">
            <v>38110</v>
          </cell>
          <cell r="F30" t="str">
            <v>H16.05月</v>
          </cell>
        </row>
        <row r="31">
          <cell r="A31">
            <v>38111</v>
          </cell>
          <cell r="F31" t="str">
            <v>H16.05月</v>
          </cell>
        </row>
        <row r="32">
          <cell r="A32">
            <v>38115</v>
          </cell>
          <cell r="F32" t="str">
            <v>H16.05月</v>
          </cell>
        </row>
        <row r="33">
          <cell r="A33">
            <v>38119</v>
          </cell>
          <cell r="F33" t="str">
            <v>H16.05月</v>
          </cell>
        </row>
        <row r="34">
          <cell r="A34">
            <v>38123</v>
          </cell>
          <cell r="F34" t="str">
            <v>H16.05月</v>
          </cell>
        </row>
        <row r="35">
          <cell r="A35">
            <v>38127</v>
          </cell>
          <cell r="F35" t="str">
            <v>H16.05月</v>
          </cell>
        </row>
        <row r="36">
          <cell r="A36">
            <v>38131</v>
          </cell>
          <cell r="F36" t="str">
            <v>H16.05月</v>
          </cell>
        </row>
        <row r="37">
          <cell r="A37">
            <v>38135</v>
          </cell>
          <cell r="F37" t="str">
            <v>H16.05月</v>
          </cell>
        </row>
        <row r="38">
          <cell r="A38">
            <v>38139</v>
          </cell>
          <cell r="F38" t="str">
            <v>H16.06月</v>
          </cell>
        </row>
        <row r="39">
          <cell r="A39">
            <v>38143</v>
          </cell>
          <cell r="F39" t="str">
            <v>H16.06月</v>
          </cell>
        </row>
        <row r="40">
          <cell r="A40">
            <v>38144</v>
          </cell>
          <cell r="F40" t="str">
            <v>H16.06月</v>
          </cell>
        </row>
        <row r="41">
          <cell r="A41">
            <v>38145</v>
          </cell>
          <cell r="F41" t="str">
            <v>H16.06月</v>
          </cell>
        </row>
        <row r="42">
          <cell r="A42">
            <v>38148</v>
          </cell>
          <cell r="F42" t="str">
            <v>H16.06月</v>
          </cell>
        </row>
        <row r="43">
          <cell r="A43">
            <v>38151</v>
          </cell>
          <cell r="F43" t="str">
            <v>H16.06月</v>
          </cell>
        </row>
        <row r="44">
          <cell r="A44">
            <v>38154</v>
          </cell>
          <cell r="F44" t="str">
            <v>H16.06月</v>
          </cell>
        </row>
        <row r="45">
          <cell r="A45">
            <v>38157</v>
          </cell>
          <cell r="F45" t="str">
            <v>H16.06月</v>
          </cell>
        </row>
        <row r="46">
          <cell r="A46">
            <v>38160</v>
          </cell>
          <cell r="F46" t="str">
            <v>H16.06月</v>
          </cell>
        </row>
        <row r="47">
          <cell r="A47">
            <v>38163</v>
          </cell>
          <cell r="F47" t="str">
            <v>H16.06月</v>
          </cell>
        </row>
        <row r="48">
          <cell r="A48">
            <v>38166</v>
          </cell>
          <cell r="F48" t="str">
            <v>H16.06月</v>
          </cell>
        </row>
        <row r="49">
          <cell r="A49">
            <v>38169</v>
          </cell>
          <cell r="F49" t="str">
            <v>H16.07月</v>
          </cell>
        </row>
        <row r="50">
          <cell r="A50">
            <v>38172</v>
          </cell>
          <cell r="F50" t="str">
            <v>H16.07月</v>
          </cell>
        </row>
        <row r="51">
          <cell r="A51">
            <v>38173</v>
          </cell>
          <cell r="F51" t="str">
            <v>H16.07月</v>
          </cell>
        </row>
        <row r="52">
          <cell r="A52">
            <v>38178</v>
          </cell>
          <cell r="F52" t="str">
            <v>H16.07月</v>
          </cell>
        </row>
        <row r="53">
          <cell r="A53">
            <v>38183</v>
          </cell>
          <cell r="F53" t="str">
            <v>H16.07月</v>
          </cell>
        </row>
        <row r="54">
          <cell r="A54">
            <v>38188</v>
          </cell>
          <cell r="F54" t="str">
            <v>H16.07月</v>
          </cell>
        </row>
        <row r="55">
          <cell r="A55">
            <v>38193</v>
          </cell>
          <cell r="F55" t="str">
            <v>H16.07月</v>
          </cell>
        </row>
        <row r="56">
          <cell r="A56">
            <v>38198</v>
          </cell>
          <cell r="F56" t="str">
            <v>H16.07月</v>
          </cell>
        </row>
        <row r="57">
          <cell r="A57">
            <v>38203</v>
          </cell>
          <cell r="F57" t="str">
            <v>H16.08月</v>
          </cell>
        </row>
        <row r="58">
          <cell r="A58">
            <v>38204</v>
          </cell>
          <cell r="F58" t="str">
            <v>H16.08月</v>
          </cell>
        </row>
        <row r="59">
          <cell r="A59">
            <v>38205</v>
          </cell>
          <cell r="F59" t="str">
            <v>H16.08月</v>
          </cell>
        </row>
        <row r="60">
          <cell r="A60">
            <v>38209</v>
          </cell>
          <cell r="F60" t="str">
            <v>H16.08月</v>
          </cell>
        </row>
        <row r="61">
          <cell r="A61">
            <v>38213</v>
          </cell>
          <cell r="F61" t="str">
            <v>H16.08月</v>
          </cell>
        </row>
        <row r="62">
          <cell r="A62">
            <v>38217</v>
          </cell>
          <cell r="F62" t="str">
            <v>H16.08月</v>
          </cell>
        </row>
        <row r="63">
          <cell r="A63">
            <v>38221</v>
          </cell>
          <cell r="F63" t="str">
            <v>H16.08月</v>
          </cell>
        </row>
        <row r="64">
          <cell r="A64">
            <v>38225</v>
          </cell>
          <cell r="F64" t="str">
            <v>H16.08月</v>
          </cell>
        </row>
        <row r="65">
          <cell r="A65">
            <v>38229</v>
          </cell>
          <cell r="F65" t="str">
            <v>H16.08月</v>
          </cell>
        </row>
        <row r="66">
          <cell r="A66">
            <v>38233</v>
          </cell>
          <cell r="F66" t="str">
            <v>H16.09月</v>
          </cell>
        </row>
        <row r="67">
          <cell r="A67">
            <v>38235</v>
          </cell>
          <cell r="F67" t="str">
            <v>H16.09月</v>
          </cell>
        </row>
        <row r="68">
          <cell r="A68">
            <v>38237</v>
          </cell>
          <cell r="F68" t="str">
            <v>H16.09月</v>
          </cell>
        </row>
        <row r="69">
          <cell r="A69">
            <v>38239</v>
          </cell>
          <cell r="F69" t="str">
            <v>H16.09月</v>
          </cell>
        </row>
        <row r="70">
          <cell r="A70">
            <v>38241</v>
          </cell>
          <cell r="F70" t="str">
            <v>H16.09月</v>
          </cell>
        </row>
        <row r="71">
          <cell r="A71">
            <v>38244</v>
          </cell>
          <cell r="F71" t="str">
            <v>H16.09月</v>
          </cell>
        </row>
        <row r="72">
          <cell r="A72">
            <v>38247</v>
          </cell>
          <cell r="F72" t="str">
            <v>H16.09月</v>
          </cell>
        </row>
        <row r="73">
          <cell r="A73">
            <v>38250</v>
          </cell>
          <cell r="F73" t="str">
            <v>H16.09月</v>
          </cell>
        </row>
        <row r="74">
          <cell r="A74">
            <v>38253</v>
          </cell>
          <cell r="F74" t="str">
            <v>H16.09月</v>
          </cell>
        </row>
        <row r="75">
          <cell r="A75">
            <v>38256</v>
          </cell>
          <cell r="F75" t="str">
            <v>H16.09月</v>
          </cell>
        </row>
        <row r="76">
          <cell r="A76">
            <v>38259</v>
          </cell>
          <cell r="F76" t="str">
            <v>H16.09月</v>
          </cell>
        </row>
        <row r="77">
          <cell r="A77">
            <v>38262</v>
          </cell>
          <cell r="F77" t="str">
            <v>H16.10月</v>
          </cell>
        </row>
        <row r="78">
          <cell r="A78">
            <v>38265</v>
          </cell>
          <cell r="F78" t="str">
            <v>H16.10月</v>
          </cell>
        </row>
        <row r="79">
          <cell r="A79">
            <v>38268</v>
          </cell>
          <cell r="F79" t="str">
            <v>H16.10月</v>
          </cell>
        </row>
        <row r="80">
          <cell r="A80">
            <v>38271</v>
          </cell>
          <cell r="F80" t="str">
            <v>H16.10月</v>
          </cell>
        </row>
        <row r="81">
          <cell r="A81">
            <v>38274</v>
          </cell>
          <cell r="F81" t="str">
            <v>H16.10月</v>
          </cell>
        </row>
        <row r="82">
          <cell r="A82">
            <v>38277</v>
          </cell>
          <cell r="F82" t="str">
            <v>H16.10月</v>
          </cell>
        </row>
        <row r="83">
          <cell r="A83">
            <v>38280</v>
          </cell>
          <cell r="F83" t="str">
            <v>H16.10月</v>
          </cell>
        </row>
        <row r="84">
          <cell r="A84">
            <v>38283</v>
          </cell>
          <cell r="F84" t="str">
            <v>H16.10月</v>
          </cell>
        </row>
        <row r="85">
          <cell r="A85">
            <v>38286</v>
          </cell>
          <cell r="F85" t="str">
            <v>H16.10月</v>
          </cell>
        </row>
        <row r="86">
          <cell r="A86">
            <v>38289</v>
          </cell>
          <cell r="F86" t="str">
            <v>H16.10月</v>
          </cell>
        </row>
        <row r="87">
          <cell r="A87">
            <v>38292</v>
          </cell>
          <cell r="F87" t="str">
            <v>H16.11月</v>
          </cell>
        </row>
        <row r="88">
          <cell r="A88">
            <v>38294</v>
          </cell>
          <cell r="F88" t="str">
            <v>H16.11月</v>
          </cell>
        </row>
        <row r="89">
          <cell r="A89">
            <v>38296</v>
          </cell>
          <cell r="F89" t="str">
            <v>H16.11月</v>
          </cell>
        </row>
        <row r="90">
          <cell r="A90">
            <v>38298</v>
          </cell>
          <cell r="F90" t="str">
            <v>H16.11月</v>
          </cell>
        </row>
        <row r="91">
          <cell r="A91">
            <v>38300</v>
          </cell>
          <cell r="F91" t="str">
            <v>H16.11月</v>
          </cell>
        </row>
        <row r="92">
          <cell r="A92">
            <v>38302</v>
          </cell>
          <cell r="F92" t="str">
            <v>H16.11月</v>
          </cell>
        </row>
        <row r="93">
          <cell r="A93">
            <v>38304</v>
          </cell>
          <cell r="F93" t="str">
            <v>H16.11月</v>
          </cell>
        </row>
        <row r="94">
          <cell r="A94">
            <v>38307</v>
          </cell>
          <cell r="F94" t="str">
            <v>H16.11月</v>
          </cell>
        </row>
        <row r="95">
          <cell r="A95">
            <v>38310</v>
          </cell>
          <cell r="F95" t="str">
            <v>H16.11月</v>
          </cell>
        </row>
        <row r="96">
          <cell r="A96">
            <v>38313</v>
          </cell>
          <cell r="F96" t="str">
            <v>H16.11月</v>
          </cell>
        </row>
        <row r="97">
          <cell r="A97">
            <v>38316</v>
          </cell>
          <cell r="F97" t="str">
            <v>H16.11月</v>
          </cell>
        </row>
        <row r="98">
          <cell r="A98">
            <v>38319</v>
          </cell>
          <cell r="F98" t="str">
            <v>H16.11月</v>
          </cell>
        </row>
        <row r="99">
          <cell r="A99">
            <v>38322</v>
          </cell>
          <cell r="F99" t="str">
            <v>H16.12月</v>
          </cell>
        </row>
        <row r="100">
          <cell r="A100">
            <v>38323</v>
          </cell>
          <cell r="F100" t="str">
            <v>H16.12月</v>
          </cell>
        </row>
        <row r="101">
          <cell r="A101">
            <v>38326</v>
          </cell>
          <cell r="F101" t="str">
            <v>H16.12月</v>
          </cell>
        </row>
        <row r="102">
          <cell r="A102">
            <v>38329</v>
          </cell>
          <cell r="F102" t="str">
            <v>H16.12月</v>
          </cell>
        </row>
        <row r="103">
          <cell r="A103">
            <v>38332</v>
          </cell>
          <cell r="F103" t="str">
            <v>H16.12月</v>
          </cell>
        </row>
        <row r="104">
          <cell r="A104">
            <v>38335</v>
          </cell>
          <cell r="F104" t="str">
            <v>H16.12月</v>
          </cell>
        </row>
        <row r="105">
          <cell r="A105">
            <v>38338</v>
          </cell>
          <cell r="F105" t="str">
            <v>H16.12月</v>
          </cell>
        </row>
        <row r="106">
          <cell r="A106">
            <v>38341</v>
          </cell>
          <cell r="F106" t="str">
            <v>H16.12月</v>
          </cell>
        </row>
        <row r="107">
          <cell r="A107">
            <v>38344</v>
          </cell>
          <cell r="F107" t="str">
            <v>H16.12月</v>
          </cell>
        </row>
        <row r="108">
          <cell r="A108">
            <v>38345</v>
          </cell>
          <cell r="F108" t="str">
            <v>H16.12月</v>
          </cell>
        </row>
        <row r="109">
          <cell r="A109">
            <v>38349</v>
          </cell>
          <cell r="F109" t="str">
            <v>H16.12月</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F110" sheet="データ"/>
  </cacheSource>
  <cacheFields count="7">
    <cacheField name="受付日">
      <sharedItems containsSemiMixedTypes="0" containsNonDate="0" containsDate="1" containsString="0" containsMixedTypes="0" count="108">
        <d v="2005-01-16T00:00:00.000"/>
        <d v="2005-01-19T00:00:00.000"/>
        <d v="2005-01-22T00:00:00.000"/>
        <d v="2005-01-25T00:00:00.000"/>
        <d v="2005-01-28T00:00:00.000"/>
        <d v="2005-01-31T00:00:00.000"/>
        <d v="2005-02-03T00:00:00.000"/>
        <d v="2005-02-02T00:00:00.000"/>
        <d v="2005-02-08T00:00:00.000"/>
        <d v="2005-02-14T00:00:00.000"/>
        <d v="2005-02-20T00:00:00.000"/>
        <d v="2005-02-26T00:00:00.000"/>
        <d v="2005-03-04T00:00:00.000"/>
        <d v="2005-03-10T00:00:00.000"/>
        <d v="2005-03-16T00:00:00.000"/>
        <d v="2005-03-17T00:00:00.000"/>
        <d v="2005-03-20T00:00:00.000"/>
        <d v="2005-03-23T00:00:00.000"/>
        <d v="2005-03-26T00:00:00.000"/>
        <d v="2005-03-29T00:00:00.000"/>
        <d v="2005-04-01T00:00:00.000"/>
        <d v="2005-04-05T00:00:00.000"/>
        <d v="2005-04-09T00:00:00.000"/>
        <d v="2005-04-13T00:00:00.000"/>
        <d v="2005-04-17T00:00:00.000"/>
        <d v="2005-04-21T00:00:00.000"/>
        <d v="2005-04-25T00:00:00.000"/>
        <d v="2005-04-29T00:00:00.000"/>
        <d v="2005-05-03T00:00:00.000"/>
        <d v="2005-05-04T00:00:00.000"/>
        <d v="2005-05-08T00:00:00.000"/>
        <d v="2005-05-12T00:00:00.000"/>
        <d v="2005-05-16T00:00:00.000"/>
        <d v="2005-05-20T00:00:00.000"/>
        <d v="2005-05-24T00:00:00.000"/>
        <d v="2005-05-28T00:00:00.000"/>
        <d v="2005-06-01T00:00:00.000"/>
        <d v="2005-06-05T00:00:00.000"/>
        <d v="2005-06-06T00:00:00.000"/>
        <d v="2005-06-07T00:00:00.000"/>
        <d v="2005-06-10T00:00:00.000"/>
        <d v="2005-06-13T00:00:00.000"/>
        <d v="2005-06-16T00:00:00.000"/>
        <d v="2005-06-19T00:00:00.000"/>
        <d v="2005-06-22T00:00:00.000"/>
        <d v="2005-06-25T00:00:00.000"/>
        <d v="2005-06-28T00:00:00.000"/>
        <d v="2005-07-01T00:00:00.000"/>
        <d v="2005-07-04T00:00:00.000"/>
        <d v="2005-07-05T00:00:00.000"/>
        <d v="2005-07-10T00:00:00.000"/>
        <d v="2005-07-15T00:00:00.000"/>
        <d v="2005-07-20T00:00:00.000"/>
        <d v="2005-07-25T00:00:00.000"/>
        <d v="2005-07-30T00:00:00.000"/>
        <d v="2005-08-04T00:00:00.000"/>
        <d v="2005-08-05T00:00:00.000"/>
        <d v="2005-08-06T00:00:00.000"/>
        <d v="2005-08-10T00:00:00.000"/>
        <d v="2005-08-14T00:00:00.000"/>
        <d v="2005-08-18T00:00:00.000"/>
        <d v="2005-08-22T00:00:00.000"/>
        <d v="2005-08-26T00:00:00.000"/>
        <d v="2005-08-30T00:00:00.000"/>
        <d v="2005-09-03T00:00:00.000"/>
        <d v="2005-09-05T00:00:00.000"/>
        <d v="2005-09-07T00:00:00.000"/>
        <d v="2005-09-09T00:00:00.000"/>
        <d v="2005-09-11T00:00:00.000"/>
        <d v="2005-09-14T00:00:00.000"/>
        <d v="2005-09-17T00:00:00.000"/>
        <d v="2005-09-20T00:00:00.000"/>
        <d v="2005-09-23T00:00:00.000"/>
        <d v="2005-09-26T00:00:00.000"/>
        <d v="2005-09-29T00:00:00.000"/>
        <d v="2005-10-02T00:00:00.000"/>
        <d v="2005-10-05T00:00:00.000"/>
        <d v="2005-10-08T00:00:00.000"/>
        <d v="2005-10-11T00:00:00.000"/>
        <d v="2005-10-14T00:00:00.000"/>
        <d v="2005-10-17T00:00:00.000"/>
        <d v="2005-10-20T00:00:00.000"/>
        <d v="2005-10-23T00:00:00.000"/>
        <d v="2005-10-26T00:00:00.000"/>
        <d v="2005-10-29T00:00:00.000"/>
        <d v="2005-11-01T00:00:00.000"/>
        <d v="2005-11-03T00:00:00.000"/>
        <d v="2005-11-05T00:00:00.000"/>
        <d v="2005-11-07T00:00:00.000"/>
        <d v="2005-11-09T00:00:00.000"/>
        <d v="2005-11-11T00:00:00.000"/>
        <d v="2005-11-13T00:00:00.000"/>
        <d v="2005-11-16T00:00:00.000"/>
        <d v="2005-11-19T00:00:00.000"/>
        <d v="2005-11-22T00:00:00.000"/>
        <d v="2005-11-25T00:00:00.000"/>
        <d v="2005-11-28T00:00:00.000"/>
        <d v="2005-12-01T00:00:00.000"/>
        <d v="2005-12-02T00:00:00.000"/>
        <d v="2005-12-05T00:00:00.000"/>
        <d v="2005-12-08T00:00:00.000"/>
        <d v="2005-12-11T00:00:00.000"/>
        <d v="2005-12-14T00:00:00.000"/>
        <d v="2005-12-17T00:00:00.000"/>
        <d v="2005-12-20T00:00:00.000"/>
        <d v="2005-12-23T00:00:00.000"/>
        <d v="2005-12-24T00:00:00.000"/>
        <d v="2005-12-28T00:00:00.000"/>
      </sharedItems>
      <fieldGroup par="6" base="0">
        <rangePr groupBy="months" autoEnd="0" autoStart="0" startDate="2005-01-11T00:00:00.000" endDate="2005-12-31T00:00:00.000"/>
        <groupItems count="14">
          <s v="&lt;2005/1/11"/>
          <s v="1月"/>
          <s v="2月"/>
          <s v="3月"/>
          <s v="4月"/>
          <s v="5月"/>
          <s v="6月"/>
          <s v="7月"/>
          <s v="8月"/>
          <s v="9月"/>
          <s v="10月"/>
          <s v="11月"/>
          <s v="12月"/>
          <s v="&gt;2005/12/31"/>
        </groupItems>
      </fieldGroup>
    </cacheField>
    <cacheField name="会員番号">
      <sharedItems containsSemiMixedTypes="0" containsString="0" containsMixedTypes="0" containsNumber="1" containsInteger="1"/>
    </cacheField>
    <cacheField name="氏名">
      <sharedItems containsMixedTypes="0"/>
    </cacheField>
    <cacheField name="受付支店">
      <sharedItems containsMixedTypes="0" count="4">
        <s v="世田谷支店"/>
        <s v="品川支店"/>
        <s v="墨田支店"/>
        <s v="大田支店"/>
      </sharedItems>
    </cacheField>
    <cacheField name="講座名">
      <sharedItems containsMixedTypes="0" count="5">
        <s v="英会話"/>
        <s v="パソコン教室"/>
        <s v="茶道"/>
        <s v="陶芸"/>
        <s v="彫金"/>
      </sharedItems>
    </cacheField>
    <cacheField name="年月">
      <sharedItems containsMixedTypes="0" count="12">
        <s v="H17.01月"/>
        <s v="H17.02月"/>
        <s v="H17.03月"/>
        <s v="H17.04月"/>
        <s v="H17.05月"/>
        <s v="H17.06月"/>
        <s v="H17.07月"/>
        <s v="H17.08月"/>
        <s v="H17.09月"/>
        <s v="H17.10月"/>
        <s v="H17.11月"/>
        <s v="H17.12月"/>
      </sharedItems>
    </cacheField>
    <cacheField name="年">
      <sharedItems containsString="0" containsMixedTypes="1" count="0"/>
      <fieldGroup base="0">
        <rangePr groupBy="years" autoEnd="0" autoStart="0" startDate="2005-01-11T00:00:00.000" endDate="2005-12-31T00:00:00.000"/>
        <groupItems count="3">
          <s v="&lt;2005/1/11"/>
          <s v="2005年"/>
          <s v="&gt;2005/12/31"/>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2" cacheId="1" applyNumberFormats="0" applyBorderFormats="0" applyFontFormats="0" applyPatternFormats="0" applyAlignmentFormats="0" applyWidthHeightFormats="0" dataCaption="データ" missingCaption="0" showMissing="1" preserveFormatting="1" itemPrintTitles="1" compactData="0" updatedVersion="2" indent="0" showMemberPropertyTips="1">
  <location ref="A4:G10" firstHeaderRow="1" firstDataRow="2" firstDataCol="1" rowPageCount="2" colPageCount="1"/>
  <pivotFields count="7">
    <pivotField axis="axisPage" compact="0" outline="0" subtotalTop="0" showAll="0" numFmtId="56">
      <items count="15">
        <item x="0"/>
        <item x="1"/>
        <item x="2"/>
        <item x="3"/>
        <item x="4"/>
        <item x="5"/>
        <item x="6"/>
        <item x="7"/>
        <item x="8"/>
        <item x="9"/>
        <item x="10"/>
        <item x="11"/>
        <item x="12"/>
        <item x="13"/>
        <item t="default"/>
      </items>
    </pivotField>
    <pivotField compact="0" outline="0" subtotalTop="0" showAll="0"/>
    <pivotField dataField="1" compact="0" outline="0" subtotalTop="0" showAll="0"/>
    <pivotField axis="axisRow" compact="0" outline="0" subtotalTop="0" showAll="0">
      <items count="5">
        <item x="0"/>
        <item x="1"/>
        <item x="2"/>
        <item x="3"/>
        <item t="default"/>
      </items>
    </pivotField>
    <pivotField axis="axisCol" compact="0" outline="0" subtotalTop="0">
      <items count="6">
        <item x="0"/>
        <item x="1"/>
        <item x="2"/>
        <item x="3"/>
        <item x="4"/>
        <item t="default"/>
      </items>
    </pivotField>
    <pivotField compact="0" outline="0" subtotalTop="0" showAll="0"/>
    <pivotField axis="axisPage" compact="0" outline="0" subtotalTop="0" showAll="0" defaultSubtotal="0">
      <items count="3">
        <item x="0"/>
        <item x="1"/>
        <item x="2"/>
      </items>
    </pivotField>
  </pivotFields>
  <rowFields count="1">
    <field x="3"/>
  </rowFields>
  <rowItems count="5">
    <i>
      <x/>
    </i>
    <i>
      <x v="1"/>
    </i>
    <i>
      <x v="2"/>
    </i>
    <i>
      <x v="3"/>
    </i>
    <i t="grand">
      <x/>
    </i>
  </rowItems>
  <colFields count="1">
    <field x="4"/>
  </colFields>
  <colItems count="6">
    <i>
      <x/>
    </i>
    <i>
      <x v="1"/>
    </i>
    <i>
      <x v="2"/>
    </i>
    <i>
      <x v="3"/>
    </i>
    <i>
      <x v="4"/>
    </i>
    <i t="grand">
      <x/>
    </i>
  </colItems>
  <pageFields count="2">
    <pageField fld="6" item="1" hier="0"/>
    <pageField fld="0" item="9" hier="0"/>
  </pageFields>
  <dataFields count="1">
    <dataField name="受付件数" fld="2" subtotal="count" baseField="0" baseItem="0"/>
  </dataFields>
  <formats count="6">
    <format dxfId="0">
      <pivotArea outline="0" fieldPosition="0" dataOnly="0" labelOnly="1">
        <references count="1">
          <reference field="4" count="0"/>
        </references>
      </pivotArea>
    </format>
    <format dxfId="0">
      <pivotArea outline="0" fieldPosition="0" dataOnly="0" labelOnly="1">
        <references count="1">
          <reference field="3" count="0"/>
        </references>
      </pivotArea>
    </format>
    <format dxfId="1">
      <pivotArea outline="0" fieldPosition="0" grandCol="1"/>
    </format>
    <format dxfId="1">
      <pivotArea outline="0" fieldPosition="0" dataOnly="0" grandCol="1" labelOnly="1"/>
    </format>
    <format dxfId="1">
      <pivotArea outline="0" fieldPosition="0" axis="axisCol" field="4" grandRow="1">
        <references count="1">
          <reference field="4" count="0"/>
        </references>
      </pivotArea>
    </format>
    <format dxfId="1">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10days.org/diary/20070514.html"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2:G84"/>
  <sheetViews>
    <sheetView tabSelected="1" workbookViewId="0" topLeftCell="A1">
      <selection activeCell="A1" sqref="A1"/>
    </sheetView>
  </sheetViews>
  <sheetFormatPr defaultColWidth="9.00390625" defaultRowHeight="13.5"/>
  <cols>
    <col min="2" max="2" width="12.25390625" style="0" customWidth="1"/>
    <col min="4" max="4" width="11.50390625" style="0" customWidth="1"/>
    <col min="5" max="5" width="11.125" style="0" customWidth="1"/>
    <col min="6" max="6" width="12.625" style="0" customWidth="1"/>
  </cols>
  <sheetData>
    <row r="2" ht="13.5">
      <c r="B2" t="s">
        <v>280</v>
      </c>
    </row>
    <row r="4" ht="13.5">
      <c r="B4" t="s">
        <v>238</v>
      </c>
    </row>
    <row r="52" spans="1:2" ht="13.5">
      <c r="A52" s="51" t="s">
        <v>229</v>
      </c>
      <c r="B52" t="s">
        <v>230</v>
      </c>
    </row>
    <row r="53" ht="13.5">
      <c r="B53" s="52" t="s">
        <v>231</v>
      </c>
    </row>
    <row r="55" spans="2:4" ht="13.5">
      <c r="B55" s="1" t="s">
        <v>1</v>
      </c>
      <c r="D55" s="1" t="s">
        <v>3</v>
      </c>
    </row>
    <row r="56" spans="2:4" ht="13.5">
      <c r="B56" s="4" t="s">
        <v>5</v>
      </c>
      <c r="D56" s="29" t="s">
        <v>170</v>
      </c>
    </row>
    <row r="57" spans="2:4" ht="13.5">
      <c r="B57" s="4" t="s">
        <v>8</v>
      </c>
      <c r="D57" s="29" t="s">
        <v>171</v>
      </c>
    </row>
    <row r="58" spans="2:4" ht="13.5">
      <c r="B58" s="4" t="s">
        <v>13</v>
      </c>
      <c r="D58" s="29" t="s">
        <v>172</v>
      </c>
    </row>
    <row r="59" spans="2:4" ht="13.5">
      <c r="B59" s="4" t="s">
        <v>18</v>
      </c>
      <c r="D59" s="29" t="s">
        <v>173</v>
      </c>
    </row>
    <row r="60" ht="13.5">
      <c r="D60" s="29" t="s">
        <v>174</v>
      </c>
    </row>
    <row r="61" spans="2:4" ht="13.5">
      <c r="B61" s="1" t="s">
        <v>2</v>
      </c>
      <c r="D61" s="29" t="s">
        <v>175</v>
      </c>
    </row>
    <row r="62" spans="2:4" ht="13.5">
      <c r="B62" s="4" t="s">
        <v>6</v>
      </c>
      <c r="D62" s="29" t="s">
        <v>176</v>
      </c>
    </row>
    <row r="63" spans="2:4" ht="13.5">
      <c r="B63" s="4" t="s">
        <v>9</v>
      </c>
      <c r="D63" s="29" t="s">
        <v>177</v>
      </c>
    </row>
    <row r="64" spans="2:4" ht="13.5">
      <c r="B64" s="4" t="s">
        <v>11</v>
      </c>
      <c r="D64" s="29" t="s">
        <v>178</v>
      </c>
    </row>
    <row r="65" spans="2:4" ht="13.5">
      <c r="B65" s="4" t="s">
        <v>14</v>
      </c>
      <c r="D65" s="29" t="s">
        <v>179</v>
      </c>
    </row>
    <row r="66" spans="2:4" ht="13.5">
      <c r="B66" s="4" t="s">
        <v>16</v>
      </c>
      <c r="D66" s="29" t="s">
        <v>180</v>
      </c>
    </row>
    <row r="67" ht="13.5">
      <c r="D67" s="29" t="s">
        <v>181</v>
      </c>
    </row>
    <row r="68" ht="13.5">
      <c r="D68" s="53"/>
    </row>
    <row r="70" spans="1:2" ht="13.5">
      <c r="A70" s="51" t="s">
        <v>232</v>
      </c>
      <c r="B70" s="39" t="s">
        <v>233</v>
      </c>
    </row>
    <row r="71" spans="1:2" ht="13.5">
      <c r="A71" s="38"/>
      <c r="B71" s="52" t="s">
        <v>234</v>
      </c>
    </row>
    <row r="73" spans="2:7" ht="13.5">
      <c r="B73" s="1" t="s">
        <v>155</v>
      </c>
      <c r="C73" s="1" t="s">
        <v>121</v>
      </c>
      <c r="D73" s="1" t="s">
        <v>0</v>
      </c>
      <c r="E73" s="1" t="s">
        <v>1</v>
      </c>
      <c r="F73" s="1" t="s">
        <v>2</v>
      </c>
      <c r="G73" s="54" t="s">
        <v>3</v>
      </c>
    </row>
    <row r="74" spans="2:7" ht="13.5">
      <c r="B74" s="2">
        <v>38368</v>
      </c>
      <c r="C74" s="3">
        <v>125001</v>
      </c>
      <c r="D74" t="s">
        <v>4</v>
      </c>
      <c r="E74" s="4" t="s">
        <v>5</v>
      </c>
      <c r="F74" s="4" t="s">
        <v>6</v>
      </c>
      <c r="G74" s="4" t="str">
        <f>TEXT(B74,"ge.mm月")</f>
        <v>H17.01月</v>
      </c>
    </row>
    <row r="75" spans="2:7" ht="13.5">
      <c r="B75" s="2">
        <v>38371</v>
      </c>
      <c r="C75" s="3">
        <v>125002</v>
      </c>
      <c r="D75" t="s">
        <v>7</v>
      </c>
      <c r="E75" s="4" t="s">
        <v>8</v>
      </c>
      <c r="F75" s="4" t="s">
        <v>9</v>
      </c>
      <c r="G75" s="4" t="str">
        <f>TEXT(B75,"ge.mm月")</f>
        <v>H17.01月</v>
      </c>
    </row>
    <row r="76" spans="2:7" ht="13.5">
      <c r="B76" s="2"/>
      <c r="C76" s="3"/>
      <c r="E76" s="4"/>
      <c r="F76" s="4"/>
      <c r="G76" s="4"/>
    </row>
    <row r="78" spans="1:2" ht="13.5">
      <c r="A78" s="28" t="s">
        <v>129</v>
      </c>
      <c r="B78" t="s">
        <v>239</v>
      </c>
    </row>
    <row r="79" ht="13.5">
      <c r="A79" s="28"/>
    </row>
    <row r="81" spans="1:2" ht="13.5">
      <c r="A81" s="28" t="s">
        <v>130</v>
      </c>
      <c r="B81" t="s">
        <v>235</v>
      </c>
    </row>
    <row r="82" ht="13.5">
      <c r="B82" t="s">
        <v>131</v>
      </c>
    </row>
    <row r="83" ht="13.5">
      <c r="B83" t="s">
        <v>132</v>
      </c>
    </row>
    <row r="84" ht="13.5">
      <c r="B84" t="s">
        <v>236</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G133"/>
  <sheetViews>
    <sheetView workbookViewId="0" topLeftCell="A1">
      <selection activeCell="A1" sqref="A1"/>
    </sheetView>
  </sheetViews>
  <sheetFormatPr defaultColWidth="9.00390625" defaultRowHeight="13.5"/>
  <cols>
    <col min="1" max="1" width="11.00390625" style="0" bestFit="1" customWidth="1"/>
    <col min="2" max="2" width="15.125" style="0" customWidth="1"/>
    <col min="6" max="6" width="9.00390625" style="30" customWidth="1"/>
  </cols>
  <sheetData>
    <row r="1" ht="13.5">
      <c r="G1" t="s">
        <v>134</v>
      </c>
    </row>
    <row r="2" spans="1:7" ht="13.5">
      <c r="A2" s="1" t="s">
        <v>1</v>
      </c>
      <c r="B2" s="1" t="s">
        <v>2</v>
      </c>
      <c r="G2" t="s">
        <v>135</v>
      </c>
    </row>
    <row r="3" spans="1:2" ht="13.5">
      <c r="A3" s="4" t="s">
        <v>5</v>
      </c>
      <c r="B3" s="4" t="s">
        <v>6</v>
      </c>
    </row>
    <row r="4" spans="1:7" ht="13.5">
      <c r="A4" s="4" t="s">
        <v>8</v>
      </c>
      <c r="B4" s="4" t="s">
        <v>9</v>
      </c>
      <c r="F4" s="30" t="s">
        <v>136</v>
      </c>
      <c r="G4" t="s">
        <v>137</v>
      </c>
    </row>
    <row r="5" spans="1:2" ht="13.5">
      <c r="A5" s="4" t="s">
        <v>5</v>
      </c>
      <c r="B5" s="4" t="s">
        <v>11</v>
      </c>
    </row>
    <row r="6" spans="1:2" ht="13.5">
      <c r="A6" s="4" t="s">
        <v>13</v>
      </c>
      <c r="B6" s="4" t="s">
        <v>14</v>
      </c>
    </row>
    <row r="7" spans="1:2" ht="13.5">
      <c r="A7" s="4" t="s">
        <v>5</v>
      </c>
      <c r="B7" s="4" t="s">
        <v>16</v>
      </c>
    </row>
    <row r="8" spans="1:2" ht="13.5">
      <c r="A8" s="4" t="s">
        <v>18</v>
      </c>
      <c r="B8" s="4" t="s">
        <v>6</v>
      </c>
    </row>
    <row r="9" spans="1:2" ht="13.5">
      <c r="A9" s="4" t="s">
        <v>13</v>
      </c>
      <c r="B9" s="4" t="s">
        <v>14</v>
      </c>
    </row>
    <row r="10" spans="1:2" ht="13.5">
      <c r="A10" s="4" t="s">
        <v>18</v>
      </c>
      <c r="B10" s="4" t="s">
        <v>6</v>
      </c>
    </row>
    <row r="11" spans="1:2" ht="13.5">
      <c r="A11" s="4" t="s">
        <v>13</v>
      </c>
      <c r="B11" s="4" t="s">
        <v>6</v>
      </c>
    </row>
    <row r="12" spans="1:2" ht="13.5">
      <c r="A12" s="4" t="s">
        <v>8</v>
      </c>
      <c r="B12" s="4" t="s">
        <v>9</v>
      </c>
    </row>
    <row r="13" spans="1:2" ht="13.5">
      <c r="A13" s="4" t="s">
        <v>18</v>
      </c>
      <c r="B13" s="4" t="s">
        <v>6</v>
      </c>
    </row>
    <row r="14" spans="1:2" ht="13.5">
      <c r="A14" s="4" t="s">
        <v>18</v>
      </c>
      <c r="B14" s="4" t="s">
        <v>6</v>
      </c>
    </row>
    <row r="15" spans="1:2" ht="13.5">
      <c r="A15" s="4" t="s">
        <v>13</v>
      </c>
      <c r="B15" s="4" t="s">
        <v>14</v>
      </c>
    </row>
    <row r="16" spans="1:2" ht="13.5">
      <c r="A16" s="4" t="s">
        <v>5</v>
      </c>
      <c r="B16" s="4" t="s">
        <v>11</v>
      </c>
    </row>
    <row r="17" spans="1:2" ht="13.5">
      <c r="A17" s="4" t="s">
        <v>5</v>
      </c>
      <c r="B17" s="4" t="s">
        <v>6</v>
      </c>
    </row>
    <row r="18" spans="1:2" ht="13.5">
      <c r="A18" s="4" t="s">
        <v>8</v>
      </c>
      <c r="B18" s="4" t="s">
        <v>9</v>
      </c>
    </row>
    <row r="19" spans="1:2" ht="13.5">
      <c r="A19" s="4" t="s">
        <v>8</v>
      </c>
      <c r="B19" s="4" t="s">
        <v>9</v>
      </c>
    </row>
    <row r="20" spans="1:2" ht="13.5">
      <c r="A20" s="4" t="s">
        <v>18</v>
      </c>
      <c r="B20" s="4" t="s">
        <v>6</v>
      </c>
    </row>
    <row r="21" spans="1:2" ht="13.5">
      <c r="A21" s="4" t="s">
        <v>5</v>
      </c>
      <c r="B21" s="4" t="s">
        <v>9</v>
      </c>
    </row>
    <row r="22" spans="1:2" ht="13.5">
      <c r="A22" s="4" t="s">
        <v>13</v>
      </c>
      <c r="B22" s="4" t="s">
        <v>14</v>
      </c>
    </row>
    <row r="23" spans="1:2" ht="13.5">
      <c r="A23" s="4" t="s">
        <v>8</v>
      </c>
      <c r="B23" s="4" t="s">
        <v>9</v>
      </c>
    </row>
    <row r="24" spans="1:7" ht="13.5">
      <c r="A24" s="4" t="s">
        <v>8</v>
      </c>
      <c r="B24" s="4" t="s">
        <v>9</v>
      </c>
      <c r="F24" s="30" t="s">
        <v>138</v>
      </c>
      <c r="G24" t="s">
        <v>139</v>
      </c>
    </row>
    <row r="25" spans="1:2" ht="13.5">
      <c r="A25" s="4" t="s">
        <v>18</v>
      </c>
      <c r="B25" s="4" t="s">
        <v>6</v>
      </c>
    </row>
    <row r="26" spans="1:2" ht="13.5">
      <c r="A26" s="4" t="s">
        <v>18</v>
      </c>
      <c r="B26" s="4" t="s">
        <v>6</v>
      </c>
    </row>
    <row r="27" spans="1:2" ht="13.5">
      <c r="A27" s="4" t="s">
        <v>8</v>
      </c>
      <c r="B27" s="4" t="s">
        <v>9</v>
      </c>
    </row>
    <row r="28" spans="1:2" ht="13.5">
      <c r="A28" s="4" t="s">
        <v>13</v>
      </c>
      <c r="B28" s="4" t="s">
        <v>14</v>
      </c>
    </row>
    <row r="29" spans="1:2" ht="13.5">
      <c r="A29" s="4" t="s">
        <v>8</v>
      </c>
      <c r="B29" s="4" t="s">
        <v>9</v>
      </c>
    </row>
    <row r="30" spans="1:2" ht="13.5">
      <c r="A30" s="4" t="s">
        <v>13</v>
      </c>
      <c r="B30" s="4" t="s">
        <v>6</v>
      </c>
    </row>
    <row r="31" spans="1:2" ht="13.5">
      <c r="A31" s="4" t="s">
        <v>5</v>
      </c>
      <c r="B31" s="4" t="s">
        <v>14</v>
      </c>
    </row>
    <row r="32" spans="1:2" ht="13.5">
      <c r="A32" s="4" t="s">
        <v>13</v>
      </c>
      <c r="B32" s="4" t="s">
        <v>14</v>
      </c>
    </row>
    <row r="33" spans="1:2" ht="13.5">
      <c r="A33" s="4" t="s">
        <v>5</v>
      </c>
      <c r="B33" s="4" t="s">
        <v>6</v>
      </c>
    </row>
    <row r="34" spans="1:2" ht="13.5">
      <c r="A34" s="4" t="s">
        <v>18</v>
      </c>
      <c r="B34" s="4" t="s">
        <v>6</v>
      </c>
    </row>
    <row r="35" spans="1:2" ht="13.5">
      <c r="A35" s="4" t="s">
        <v>5</v>
      </c>
      <c r="B35" s="4" t="s">
        <v>11</v>
      </c>
    </row>
    <row r="36" spans="1:2" ht="13.5">
      <c r="A36" s="4" t="s">
        <v>18</v>
      </c>
      <c r="B36" s="4" t="s">
        <v>6</v>
      </c>
    </row>
    <row r="37" spans="1:2" ht="13.5">
      <c r="A37" s="4" t="s">
        <v>8</v>
      </c>
      <c r="B37" s="4" t="s">
        <v>9</v>
      </c>
    </row>
    <row r="38" spans="1:2" ht="13.5">
      <c r="A38" s="4" t="s">
        <v>13</v>
      </c>
      <c r="B38" s="4" t="s">
        <v>14</v>
      </c>
    </row>
    <row r="39" spans="1:2" ht="13.5">
      <c r="A39" s="4" t="s">
        <v>8</v>
      </c>
      <c r="B39" s="4" t="s">
        <v>9</v>
      </c>
    </row>
    <row r="40" spans="1:7" ht="13.5">
      <c r="A40" s="4" t="s">
        <v>5</v>
      </c>
      <c r="B40" s="4" t="s">
        <v>14</v>
      </c>
      <c r="F40" s="30" t="s">
        <v>140</v>
      </c>
      <c r="G40" t="s">
        <v>141</v>
      </c>
    </row>
    <row r="41" spans="1:2" ht="13.5">
      <c r="A41" s="4" t="s">
        <v>13</v>
      </c>
      <c r="B41" s="4" t="s">
        <v>6</v>
      </c>
    </row>
    <row r="42" spans="1:2" ht="13.5">
      <c r="A42" s="4" t="s">
        <v>8</v>
      </c>
      <c r="B42" s="4" t="s">
        <v>9</v>
      </c>
    </row>
    <row r="43" spans="1:2" ht="13.5">
      <c r="A43" s="4" t="s">
        <v>5</v>
      </c>
      <c r="B43" s="4" t="s">
        <v>6</v>
      </c>
    </row>
    <row r="44" spans="1:2" ht="13.5">
      <c r="A44" s="4" t="s">
        <v>5</v>
      </c>
      <c r="B44" s="4" t="s">
        <v>6</v>
      </c>
    </row>
    <row r="45" spans="1:2" ht="13.5">
      <c r="A45" s="4" t="s">
        <v>8</v>
      </c>
      <c r="B45" s="4" t="s">
        <v>9</v>
      </c>
    </row>
    <row r="46" spans="1:2" ht="13.5">
      <c r="A46" s="4" t="s">
        <v>8</v>
      </c>
      <c r="B46" s="4" t="s">
        <v>9</v>
      </c>
    </row>
    <row r="47" spans="1:2" ht="13.5">
      <c r="A47" s="4" t="s">
        <v>8</v>
      </c>
      <c r="B47" s="4" t="s">
        <v>9</v>
      </c>
    </row>
    <row r="48" spans="1:2" ht="13.5">
      <c r="A48" s="4" t="s">
        <v>18</v>
      </c>
      <c r="B48" s="4" t="s">
        <v>6</v>
      </c>
    </row>
    <row r="49" spans="1:2" ht="13.5">
      <c r="A49" s="4" t="s">
        <v>5</v>
      </c>
      <c r="B49" s="4" t="s">
        <v>9</v>
      </c>
    </row>
    <row r="50" spans="1:2" ht="13.5">
      <c r="A50" s="4" t="s">
        <v>8</v>
      </c>
      <c r="B50" s="4" t="s">
        <v>9</v>
      </c>
    </row>
    <row r="51" spans="1:2" ht="13.5">
      <c r="A51" s="4" t="s">
        <v>13</v>
      </c>
      <c r="B51" s="4" t="s">
        <v>14</v>
      </c>
    </row>
    <row r="52" spans="1:2" ht="13.5">
      <c r="A52" s="4" t="s">
        <v>8</v>
      </c>
      <c r="B52" s="4" t="s">
        <v>9</v>
      </c>
    </row>
    <row r="53" spans="1:2" ht="13.5">
      <c r="A53" s="4" t="s">
        <v>18</v>
      </c>
      <c r="B53" s="4" t="s">
        <v>6</v>
      </c>
    </row>
    <row r="54" spans="1:2" ht="13.5">
      <c r="A54" s="4" t="s">
        <v>18</v>
      </c>
      <c r="B54" s="4" t="s">
        <v>6</v>
      </c>
    </row>
    <row r="55" spans="1:7" ht="13.5">
      <c r="A55" s="4" t="s">
        <v>18</v>
      </c>
      <c r="B55" s="4" t="s">
        <v>6</v>
      </c>
      <c r="F55" s="30" t="s">
        <v>142</v>
      </c>
      <c r="G55" t="s">
        <v>143</v>
      </c>
    </row>
    <row r="56" spans="1:2" ht="13.5">
      <c r="A56" s="4" t="s">
        <v>13</v>
      </c>
      <c r="B56" s="4" t="s">
        <v>14</v>
      </c>
    </row>
    <row r="57" spans="1:2" ht="13.5">
      <c r="A57" s="4" t="s">
        <v>18</v>
      </c>
      <c r="B57" s="4" t="s">
        <v>6</v>
      </c>
    </row>
    <row r="58" spans="1:2" ht="13.5">
      <c r="A58" s="4" t="s">
        <v>13</v>
      </c>
      <c r="B58" s="4" t="s">
        <v>6</v>
      </c>
    </row>
    <row r="59" spans="1:2" ht="13.5">
      <c r="A59" s="4" t="s">
        <v>5</v>
      </c>
      <c r="B59" s="4" t="s">
        <v>6</v>
      </c>
    </row>
    <row r="60" spans="1:2" ht="13.5">
      <c r="A60" s="4" t="s">
        <v>13</v>
      </c>
      <c r="B60" s="4" t="s">
        <v>14</v>
      </c>
    </row>
    <row r="61" spans="1:2" ht="13.5">
      <c r="A61" s="4" t="s">
        <v>8</v>
      </c>
      <c r="B61" s="4" t="s">
        <v>9</v>
      </c>
    </row>
    <row r="62" spans="1:2" ht="13.5">
      <c r="A62" s="4" t="s">
        <v>5</v>
      </c>
      <c r="B62" s="4" t="s">
        <v>9</v>
      </c>
    </row>
    <row r="63" spans="1:2" ht="13.5">
      <c r="A63" s="4" t="s">
        <v>18</v>
      </c>
      <c r="B63" s="4" t="s">
        <v>6</v>
      </c>
    </row>
    <row r="64" spans="1:2" ht="13.5">
      <c r="A64" s="4" t="s">
        <v>5</v>
      </c>
      <c r="B64" s="4" t="s">
        <v>6</v>
      </c>
    </row>
    <row r="65" spans="1:2" ht="13.5">
      <c r="A65" s="4" t="s">
        <v>13</v>
      </c>
      <c r="B65" s="4" t="s">
        <v>6</v>
      </c>
    </row>
    <row r="66" spans="1:2" ht="13.5">
      <c r="A66" s="4" t="s">
        <v>18</v>
      </c>
      <c r="B66" s="4" t="s">
        <v>6</v>
      </c>
    </row>
    <row r="67" spans="1:2" ht="13.5">
      <c r="A67" s="4" t="s">
        <v>8</v>
      </c>
      <c r="B67" s="4" t="s">
        <v>9</v>
      </c>
    </row>
    <row r="68" spans="1:2" ht="13.5">
      <c r="A68" s="4" t="s">
        <v>5</v>
      </c>
      <c r="B68" s="4" t="s">
        <v>11</v>
      </c>
    </row>
    <row r="69" spans="1:2" ht="13.5">
      <c r="A69" s="4" t="s">
        <v>18</v>
      </c>
      <c r="B69" s="4" t="s">
        <v>6</v>
      </c>
    </row>
    <row r="70" spans="1:2" ht="13.5">
      <c r="A70" s="4" t="s">
        <v>18</v>
      </c>
      <c r="B70" s="4" t="s">
        <v>6</v>
      </c>
    </row>
    <row r="71" spans="1:7" ht="13.5">
      <c r="A71" s="4" t="s">
        <v>8</v>
      </c>
      <c r="B71" s="4" t="s">
        <v>9</v>
      </c>
      <c r="F71" s="30" t="s">
        <v>144</v>
      </c>
      <c r="G71" t="s">
        <v>145</v>
      </c>
    </row>
    <row r="72" spans="1:2" ht="13.5">
      <c r="A72" s="4" t="s">
        <v>13</v>
      </c>
      <c r="B72" s="4" t="s">
        <v>6</v>
      </c>
    </row>
    <row r="73" spans="1:2" ht="13.5">
      <c r="A73" s="4" t="s">
        <v>8</v>
      </c>
      <c r="B73" s="4" t="s">
        <v>9</v>
      </c>
    </row>
    <row r="74" spans="1:2" ht="13.5">
      <c r="A74" s="4" t="s">
        <v>8</v>
      </c>
      <c r="B74" s="4" t="s">
        <v>9</v>
      </c>
    </row>
    <row r="75" spans="1:2" ht="13.5">
      <c r="A75" s="4" t="s">
        <v>13</v>
      </c>
      <c r="B75" s="4" t="s">
        <v>6</v>
      </c>
    </row>
    <row r="76" spans="1:2" ht="13.5">
      <c r="A76" s="4" t="s">
        <v>18</v>
      </c>
      <c r="B76" s="4" t="s">
        <v>6</v>
      </c>
    </row>
    <row r="77" spans="1:2" ht="13.5">
      <c r="A77" s="4" t="s">
        <v>18</v>
      </c>
      <c r="B77" s="4" t="s">
        <v>6</v>
      </c>
    </row>
    <row r="78" spans="1:2" ht="13.5">
      <c r="A78" s="4" t="s">
        <v>5</v>
      </c>
      <c r="B78" s="4" t="s">
        <v>16</v>
      </c>
    </row>
    <row r="79" spans="1:2" ht="13.5">
      <c r="A79" s="4" t="s">
        <v>5</v>
      </c>
      <c r="B79" s="4" t="s">
        <v>9</v>
      </c>
    </row>
    <row r="80" spans="1:2" ht="13.5">
      <c r="A80" s="4" t="s">
        <v>5</v>
      </c>
      <c r="B80" s="4" t="s">
        <v>6</v>
      </c>
    </row>
    <row r="81" spans="1:7" ht="13.5">
      <c r="A81" s="4" t="s">
        <v>13</v>
      </c>
      <c r="B81" s="4" t="s">
        <v>9</v>
      </c>
      <c r="F81" s="30" t="s">
        <v>146</v>
      </c>
      <c r="G81" t="s">
        <v>147</v>
      </c>
    </row>
    <row r="82" spans="1:2" ht="13.5">
      <c r="A82" s="4" t="s">
        <v>8</v>
      </c>
      <c r="B82" s="4" t="s">
        <v>9</v>
      </c>
    </row>
    <row r="83" spans="1:2" ht="13.5">
      <c r="A83" s="4" t="s">
        <v>18</v>
      </c>
      <c r="B83" s="4" t="s">
        <v>6</v>
      </c>
    </row>
    <row r="84" spans="1:2" ht="13.5">
      <c r="A84" s="4" t="s">
        <v>13</v>
      </c>
      <c r="B84" s="4" t="s">
        <v>9</v>
      </c>
    </row>
    <row r="85" spans="1:2" ht="13.5">
      <c r="A85" s="4" t="s">
        <v>13</v>
      </c>
      <c r="B85" s="4" t="s">
        <v>14</v>
      </c>
    </row>
    <row r="86" spans="1:2" ht="13.5">
      <c r="A86" s="4" t="s">
        <v>5</v>
      </c>
      <c r="B86" s="4" t="s">
        <v>9</v>
      </c>
    </row>
    <row r="87" spans="1:2" ht="13.5">
      <c r="A87" s="4" t="s">
        <v>8</v>
      </c>
      <c r="B87" s="4" t="s">
        <v>9</v>
      </c>
    </row>
    <row r="88" spans="1:2" ht="13.5">
      <c r="A88" s="4" t="s">
        <v>13</v>
      </c>
      <c r="B88" s="4" t="s">
        <v>14</v>
      </c>
    </row>
    <row r="89" spans="1:2" ht="13.5">
      <c r="A89" s="4" t="s">
        <v>8</v>
      </c>
      <c r="B89" s="4" t="s">
        <v>9</v>
      </c>
    </row>
    <row r="90" spans="1:2" ht="13.5">
      <c r="A90" s="4" t="s">
        <v>5</v>
      </c>
      <c r="B90" s="4" t="s">
        <v>11</v>
      </c>
    </row>
    <row r="91" spans="1:2" ht="13.5">
      <c r="A91" s="4" t="s">
        <v>8</v>
      </c>
      <c r="B91" s="4" t="s">
        <v>9</v>
      </c>
    </row>
    <row r="92" spans="1:2" ht="13.5">
      <c r="A92" s="4" t="s">
        <v>18</v>
      </c>
      <c r="B92" s="4" t="s">
        <v>6</v>
      </c>
    </row>
    <row r="93" spans="1:2" ht="13.5">
      <c r="A93" s="4" t="s">
        <v>8</v>
      </c>
      <c r="B93" s="4" t="s">
        <v>9</v>
      </c>
    </row>
    <row r="94" spans="1:2" ht="13.5">
      <c r="A94" s="4" t="s">
        <v>13</v>
      </c>
      <c r="B94" s="4" t="s">
        <v>14</v>
      </c>
    </row>
    <row r="95" spans="1:2" ht="13.5">
      <c r="A95" s="4" t="s">
        <v>13</v>
      </c>
      <c r="B95" s="4" t="s">
        <v>14</v>
      </c>
    </row>
    <row r="96" spans="1:2" ht="13.5">
      <c r="A96" s="4" t="s">
        <v>18</v>
      </c>
      <c r="B96" s="4" t="s">
        <v>6</v>
      </c>
    </row>
    <row r="97" spans="1:7" ht="13.5">
      <c r="A97" s="4" t="s">
        <v>8</v>
      </c>
      <c r="B97" s="4" t="s">
        <v>9</v>
      </c>
      <c r="F97" s="30" t="s">
        <v>148</v>
      </c>
      <c r="G97" t="s">
        <v>149</v>
      </c>
    </row>
    <row r="98" spans="1:2" ht="13.5">
      <c r="A98" s="4" t="s">
        <v>8</v>
      </c>
      <c r="B98" s="4" t="s">
        <v>9</v>
      </c>
    </row>
    <row r="99" spans="1:2" ht="13.5">
      <c r="A99" s="4" t="s">
        <v>5</v>
      </c>
      <c r="B99" s="4" t="s">
        <v>14</v>
      </c>
    </row>
    <row r="100" spans="1:2" ht="13.5">
      <c r="A100" s="4" t="s">
        <v>5</v>
      </c>
      <c r="B100" s="4" t="s">
        <v>11</v>
      </c>
    </row>
    <row r="101" spans="1:2" ht="13.5">
      <c r="A101" s="4" t="s">
        <v>18</v>
      </c>
      <c r="B101" s="4" t="s">
        <v>6</v>
      </c>
    </row>
    <row r="102" spans="1:2" ht="13.5">
      <c r="A102" s="4" t="s">
        <v>5</v>
      </c>
      <c r="B102" s="4" t="s">
        <v>11</v>
      </c>
    </row>
    <row r="103" spans="1:2" ht="13.5">
      <c r="A103" s="4" t="s">
        <v>13</v>
      </c>
      <c r="B103" s="4" t="s">
        <v>6</v>
      </c>
    </row>
    <row r="104" spans="1:2" ht="13.5">
      <c r="A104" s="4" t="s">
        <v>13</v>
      </c>
      <c r="B104" s="4" t="s">
        <v>9</v>
      </c>
    </row>
    <row r="105" spans="1:2" ht="13.5">
      <c r="A105" s="4" t="s">
        <v>8</v>
      </c>
      <c r="B105" s="4" t="s">
        <v>9</v>
      </c>
    </row>
    <row r="106" spans="1:2" ht="13.5">
      <c r="A106" s="4" t="s">
        <v>13</v>
      </c>
      <c r="B106" s="4" t="s">
        <v>6</v>
      </c>
    </row>
    <row r="107" spans="1:2" ht="13.5">
      <c r="A107" s="4" t="s">
        <v>8</v>
      </c>
      <c r="B107" s="4" t="s">
        <v>9</v>
      </c>
    </row>
    <row r="108" spans="1:2" ht="13.5">
      <c r="A108" s="4" t="s">
        <v>8</v>
      </c>
      <c r="B108" s="4" t="s">
        <v>9</v>
      </c>
    </row>
    <row r="109" spans="1:2" ht="13.5">
      <c r="A109" s="4" t="s">
        <v>8</v>
      </c>
      <c r="B109" s="4" t="s">
        <v>9</v>
      </c>
    </row>
    <row r="110" spans="1:7" ht="13.5">
      <c r="A110" s="4" t="s">
        <v>18</v>
      </c>
      <c r="B110" s="4" t="s">
        <v>6</v>
      </c>
      <c r="F110" s="30" t="s">
        <v>150</v>
      </c>
      <c r="G110" t="s">
        <v>151</v>
      </c>
    </row>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2" ht="13.5">
      <c r="G132" t="s">
        <v>152</v>
      </c>
    </row>
    <row r="133" ht="13.5">
      <c r="G133" t="s">
        <v>153</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H95"/>
  <sheetViews>
    <sheetView workbookViewId="0" topLeftCell="A1">
      <selection activeCell="A1" sqref="A1"/>
    </sheetView>
  </sheetViews>
  <sheetFormatPr defaultColWidth="9.00390625" defaultRowHeight="13.5"/>
  <cols>
    <col min="1" max="1" width="3.375" style="31" customWidth="1"/>
    <col min="2" max="2" width="6.625" style="31" customWidth="1"/>
    <col min="3" max="3" width="10.625" style="0" customWidth="1"/>
    <col min="4" max="4" width="9.25390625" style="0" customWidth="1"/>
    <col min="5" max="5" width="14.00390625" style="0" customWidth="1"/>
    <col min="6" max="6" width="11.00390625" style="0" bestFit="1" customWidth="1"/>
    <col min="7" max="7" width="15.125" style="0" customWidth="1"/>
  </cols>
  <sheetData>
    <row r="1" ht="13.5">
      <c r="C1" t="s">
        <v>156</v>
      </c>
    </row>
    <row r="3" ht="13.5">
      <c r="A3" s="32" t="s">
        <v>157</v>
      </c>
    </row>
    <row r="5" ht="13.5">
      <c r="C5" t="s">
        <v>158</v>
      </c>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9" ht="13.5">
      <c r="C49" t="s">
        <v>159</v>
      </c>
    </row>
    <row r="50" ht="13.5">
      <c r="C50" t="s">
        <v>160</v>
      </c>
    </row>
    <row r="51" ht="13.5">
      <c r="C51" t="s">
        <v>161</v>
      </c>
    </row>
    <row r="56" spans="3:8" ht="13.5">
      <c r="C56" s="1" t="s">
        <v>155</v>
      </c>
      <c r="D56" s="1" t="s">
        <v>121</v>
      </c>
      <c r="E56" s="1" t="s">
        <v>133</v>
      </c>
      <c r="F56" s="1" t="s">
        <v>1</v>
      </c>
      <c r="G56" s="1" t="s">
        <v>2</v>
      </c>
      <c r="H56" s="33" t="s">
        <v>162</v>
      </c>
    </row>
    <row r="57" spans="3:8" ht="13.5">
      <c r="C57" s="2">
        <v>38368</v>
      </c>
      <c r="D57" s="3">
        <v>125001</v>
      </c>
      <c r="E57" t="s">
        <v>4</v>
      </c>
      <c r="F57" s="4" t="s">
        <v>5</v>
      </c>
      <c r="G57" s="4" t="s">
        <v>6</v>
      </c>
      <c r="H57" t="str">
        <f>TEXT(C57,"ge.mm月")</f>
        <v>H17.01月</v>
      </c>
    </row>
    <row r="58" spans="3:8" ht="13.5">
      <c r="C58" s="2">
        <v>38371</v>
      </c>
      <c r="D58" s="3">
        <v>125002</v>
      </c>
      <c r="E58" t="s">
        <v>7</v>
      </c>
      <c r="F58" s="4" t="s">
        <v>8</v>
      </c>
      <c r="G58" s="4" t="s">
        <v>9</v>
      </c>
      <c r="H58" t="str">
        <f aca="true" t="shared" si="0" ref="H58:H66">TEXT(C58,"ge.mm月")</f>
        <v>H17.01月</v>
      </c>
    </row>
    <row r="59" spans="3:8" ht="13.5">
      <c r="C59" s="2">
        <v>38374</v>
      </c>
      <c r="D59" s="3">
        <v>125003</v>
      </c>
      <c r="E59" t="s">
        <v>10</v>
      </c>
      <c r="F59" s="4" t="s">
        <v>5</v>
      </c>
      <c r="G59" s="4" t="s">
        <v>11</v>
      </c>
      <c r="H59" t="str">
        <f t="shared" si="0"/>
        <v>H17.01月</v>
      </c>
    </row>
    <row r="60" spans="3:8" ht="13.5">
      <c r="C60" s="2">
        <v>38377</v>
      </c>
      <c r="D60" s="3">
        <v>125004</v>
      </c>
      <c r="E60" t="s">
        <v>12</v>
      </c>
      <c r="F60" s="4" t="s">
        <v>13</v>
      </c>
      <c r="G60" s="4" t="s">
        <v>14</v>
      </c>
      <c r="H60" t="str">
        <f t="shared" si="0"/>
        <v>H17.01月</v>
      </c>
    </row>
    <row r="61" spans="3:8" ht="13.5">
      <c r="C61" s="2">
        <v>38380</v>
      </c>
      <c r="D61" s="3">
        <v>125005</v>
      </c>
      <c r="E61" t="s">
        <v>15</v>
      </c>
      <c r="F61" s="4" t="s">
        <v>5</v>
      </c>
      <c r="G61" s="4" t="s">
        <v>16</v>
      </c>
      <c r="H61" t="str">
        <f t="shared" si="0"/>
        <v>H17.01月</v>
      </c>
    </row>
    <row r="62" spans="3:8" ht="13.5">
      <c r="C62" s="2">
        <v>38383</v>
      </c>
      <c r="D62" s="3">
        <v>125006</v>
      </c>
      <c r="E62" t="s">
        <v>17</v>
      </c>
      <c r="F62" s="4" t="s">
        <v>18</v>
      </c>
      <c r="G62" s="4" t="s">
        <v>6</v>
      </c>
      <c r="H62" t="str">
        <f t="shared" si="0"/>
        <v>H17.01月</v>
      </c>
    </row>
    <row r="63" spans="3:8" ht="13.5">
      <c r="C63" s="2">
        <v>38386</v>
      </c>
      <c r="D63" s="3">
        <v>125007</v>
      </c>
      <c r="E63" t="s">
        <v>19</v>
      </c>
      <c r="F63" s="4" t="s">
        <v>13</v>
      </c>
      <c r="G63" s="4" t="s">
        <v>14</v>
      </c>
      <c r="H63" t="str">
        <f t="shared" si="0"/>
        <v>H17.02月</v>
      </c>
    </row>
    <row r="64" spans="3:8" ht="13.5">
      <c r="C64" s="2">
        <v>38385</v>
      </c>
      <c r="D64" s="3">
        <v>125008</v>
      </c>
      <c r="E64" t="s">
        <v>20</v>
      </c>
      <c r="F64" s="4" t="s">
        <v>18</v>
      </c>
      <c r="G64" s="4" t="s">
        <v>6</v>
      </c>
      <c r="H64" t="str">
        <f t="shared" si="0"/>
        <v>H17.02月</v>
      </c>
    </row>
    <row r="65" spans="3:8" ht="13.5">
      <c r="C65" s="2">
        <v>38391</v>
      </c>
      <c r="D65" s="3">
        <v>125009</v>
      </c>
      <c r="E65" t="s">
        <v>21</v>
      </c>
      <c r="F65" s="4" t="s">
        <v>13</v>
      </c>
      <c r="G65" s="4" t="s">
        <v>6</v>
      </c>
      <c r="H65" t="str">
        <f t="shared" si="0"/>
        <v>H17.02月</v>
      </c>
    </row>
    <row r="66" spans="3:8" ht="13.5">
      <c r="C66" s="2">
        <v>38397</v>
      </c>
      <c r="D66" s="3">
        <v>125010</v>
      </c>
      <c r="E66" t="s">
        <v>22</v>
      </c>
      <c r="F66" s="4" t="s">
        <v>8</v>
      </c>
      <c r="G66" s="4" t="s">
        <v>9</v>
      </c>
      <c r="H66" t="str">
        <f t="shared" si="0"/>
        <v>H17.02月</v>
      </c>
    </row>
    <row r="69" ht="13.5">
      <c r="C69" s="34" t="s">
        <v>167</v>
      </c>
    </row>
    <row r="71" ht="13.5">
      <c r="C71" t="s">
        <v>165</v>
      </c>
    </row>
    <row r="72" ht="13.5">
      <c r="C72" t="s">
        <v>168</v>
      </c>
    </row>
    <row r="74" ht="13.5">
      <c r="C74" t="s">
        <v>163</v>
      </c>
    </row>
    <row r="76" ht="13.5">
      <c r="C76" t="s">
        <v>169</v>
      </c>
    </row>
    <row r="77" ht="13.5">
      <c r="C77" t="s">
        <v>166</v>
      </c>
    </row>
    <row r="78" ht="13.5">
      <c r="C78" t="s">
        <v>164</v>
      </c>
    </row>
    <row r="79" ht="13.5"/>
    <row r="80" ht="13.5">
      <c r="G80" s="31"/>
    </row>
    <row r="81" ht="13.5">
      <c r="G81" s="31"/>
    </row>
    <row r="82" ht="13.5">
      <c r="G82" s="31"/>
    </row>
    <row r="83" ht="13.5">
      <c r="G83" s="31"/>
    </row>
    <row r="84" spans="3:7" ht="13.5">
      <c r="C84" s="35" t="s">
        <v>170</v>
      </c>
      <c r="F84" s="35" t="s">
        <v>179</v>
      </c>
      <c r="G84" s="31"/>
    </row>
    <row r="85" spans="3:7" ht="13.5">
      <c r="C85" s="36" t="s">
        <v>171</v>
      </c>
      <c r="F85" s="36" t="s">
        <v>180</v>
      </c>
      <c r="G85" s="31"/>
    </row>
    <row r="86" spans="3:7" ht="13.5">
      <c r="C86" s="36" t="s">
        <v>172</v>
      </c>
      <c r="F86" s="36" t="s">
        <v>181</v>
      </c>
      <c r="G86" s="31"/>
    </row>
    <row r="87" spans="3:7" ht="13.5">
      <c r="C87" s="36" t="s">
        <v>173</v>
      </c>
      <c r="F87" s="36" t="s">
        <v>182</v>
      </c>
      <c r="G87" s="31"/>
    </row>
    <row r="88" spans="3:7" ht="13.5">
      <c r="C88" s="36" t="s">
        <v>174</v>
      </c>
      <c r="F88" s="36" t="s">
        <v>183</v>
      </c>
      <c r="G88" s="31"/>
    </row>
    <row r="89" spans="3:7" ht="13.5">
      <c r="C89" s="36" t="s">
        <v>175</v>
      </c>
      <c r="F89" s="36" t="s">
        <v>184</v>
      </c>
      <c r="G89" s="31"/>
    </row>
    <row r="90" spans="3:7" ht="13.5">
      <c r="C90" s="36" t="s">
        <v>176</v>
      </c>
      <c r="F90" s="36" t="s">
        <v>185</v>
      </c>
      <c r="G90" s="31"/>
    </row>
    <row r="91" spans="3:7" ht="13.5">
      <c r="C91" s="36" t="s">
        <v>177</v>
      </c>
      <c r="F91" s="36" t="s">
        <v>186</v>
      </c>
      <c r="G91" s="31"/>
    </row>
    <row r="92" spans="3:7" ht="13.5">
      <c r="C92" s="36" t="s">
        <v>178</v>
      </c>
      <c r="F92" s="36" t="s">
        <v>187</v>
      </c>
      <c r="G92" s="31"/>
    </row>
    <row r="93" spans="3:7" ht="13.5">
      <c r="C93" s="36" t="s">
        <v>179</v>
      </c>
      <c r="F93" s="36" t="s">
        <v>188</v>
      </c>
      <c r="G93" s="31"/>
    </row>
    <row r="94" spans="3:7" ht="13.5">
      <c r="C94" s="36" t="s">
        <v>180</v>
      </c>
      <c r="F94" s="36" t="s">
        <v>189</v>
      </c>
      <c r="G94" s="31"/>
    </row>
    <row r="95" spans="3:6" ht="13.5">
      <c r="C95" s="37" t="s">
        <v>181</v>
      </c>
      <c r="F95" s="37" t="s">
        <v>190</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2:X313"/>
  <sheetViews>
    <sheetView workbookViewId="0" topLeftCell="A1">
      <selection activeCell="A1" sqref="A1"/>
    </sheetView>
  </sheetViews>
  <sheetFormatPr defaultColWidth="9.00390625" defaultRowHeight="13.5"/>
  <cols>
    <col min="1" max="1" width="4.25390625" style="47" customWidth="1"/>
    <col min="2" max="2" width="3.75390625" style="47" customWidth="1"/>
    <col min="3" max="9" width="11.875" style="47" customWidth="1"/>
    <col min="10" max="16384" width="9.00390625" style="47" customWidth="1"/>
  </cols>
  <sheetData>
    <row r="2" spans="1:2" s="39" customFormat="1" ht="13.5">
      <c r="A2" s="38" t="s">
        <v>191</v>
      </c>
      <c r="B2" s="32"/>
    </row>
    <row r="3" spans="1:2" s="39" customFormat="1" ht="13.5">
      <c r="A3" s="38"/>
      <c r="B3" s="32"/>
    </row>
    <row r="4" spans="1:9" s="43" customFormat="1" ht="13.5">
      <c r="A4" s="38"/>
      <c r="B4" s="32"/>
      <c r="C4" s="40" t="s">
        <v>192</v>
      </c>
      <c r="D4" s="41"/>
      <c r="E4" s="41"/>
      <c r="F4" s="41"/>
      <c r="G4" s="41"/>
      <c r="H4" s="41"/>
      <c r="I4" s="42" t="s">
        <v>193</v>
      </c>
    </row>
    <row r="5" spans="1:3" s="39" customFormat="1" ht="13.5">
      <c r="A5" s="38"/>
      <c r="B5" s="32"/>
      <c r="C5" s="39" t="s">
        <v>194</v>
      </c>
    </row>
    <row r="6" spans="1:2" s="39" customFormat="1" ht="13.5">
      <c r="A6" s="38"/>
      <c r="B6" s="32"/>
    </row>
    <row r="7" spans="1:2" s="39" customFormat="1" ht="13.5">
      <c r="A7" s="38"/>
      <c r="B7" s="32"/>
    </row>
    <row r="8" spans="1:2" s="39" customFormat="1" ht="13.5">
      <c r="A8" s="38"/>
      <c r="B8" s="32"/>
    </row>
    <row r="9" spans="1:2" s="39" customFormat="1" ht="13.5">
      <c r="A9" s="38"/>
      <c r="B9" s="32"/>
    </row>
    <row r="10" spans="1:2" s="39" customFormat="1" ht="13.5">
      <c r="A10" s="38"/>
      <c r="B10" s="32"/>
    </row>
    <row r="11" spans="1:2" s="39" customFormat="1" ht="13.5">
      <c r="A11" s="38"/>
      <c r="B11" s="32"/>
    </row>
    <row r="12" spans="1:2" s="39" customFormat="1" ht="13.5">
      <c r="A12" s="38"/>
      <c r="B12" s="32"/>
    </row>
    <row r="13" spans="1:2" s="39" customFormat="1" ht="13.5">
      <c r="A13" s="38"/>
      <c r="B13" s="32"/>
    </row>
    <row r="14" spans="1:2" s="39" customFormat="1" ht="13.5">
      <c r="A14" s="38"/>
      <c r="B14" s="32"/>
    </row>
    <row r="15" spans="1:2" s="39" customFormat="1" ht="13.5">
      <c r="A15" s="38"/>
      <c r="B15" s="32"/>
    </row>
    <row r="16" spans="1:2" s="39" customFormat="1" ht="13.5">
      <c r="A16" s="38"/>
      <c r="B16" s="32"/>
    </row>
    <row r="17" spans="1:2" s="39" customFormat="1" ht="13.5">
      <c r="A17" s="38"/>
      <c r="B17" s="32"/>
    </row>
    <row r="18" spans="1:2" s="39" customFormat="1" ht="13.5">
      <c r="A18" s="38"/>
      <c r="B18" s="32"/>
    </row>
    <row r="19" spans="1:2" s="39" customFormat="1" ht="13.5">
      <c r="A19" s="38"/>
      <c r="B19" s="32"/>
    </row>
    <row r="20" spans="1:2" s="39" customFormat="1" ht="13.5">
      <c r="A20" s="38"/>
      <c r="B20" s="32"/>
    </row>
    <row r="21" spans="1:2" s="39" customFormat="1" ht="13.5">
      <c r="A21" s="38"/>
      <c r="B21" s="32"/>
    </row>
    <row r="22" spans="1:2" s="39" customFormat="1" ht="13.5">
      <c r="A22" s="38"/>
      <c r="B22" s="32"/>
    </row>
    <row r="23" spans="1:2" s="39" customFormat="1" ht="13.5">
      <c r="A23" s="38"/>
      <c r="B23" s="32"/>
    </row>
    <row r="24" spans="1:2" s="39" customFormat="1" ht="13.5">
      <c r="A24" s="38"/>
      <c r="B24" s="32"/>
    </row>
    <row r="25" spans="1:3" s="39" customFormat="1" ht="13.5">
      <c r="A25" s="38"/>
      <c r="B25" s="32"/>
      <c r="C25" s="39" t="s">
        <v>195</v>
      </c>
    </row>
    <row r="26" spans="1:2" s="39" customFormat="1" ht="13.5">
      <c r="A26" s="38"/>
      <c r="B26" s="32"/>
    </row>
    <row r="27" spans="1:5" s="39" customFormat="1" ht="13.5">
      <c r="A27" s="38"/>
      <c r="B27" s="32"/>
      <c r="C27" s="44"/>
      <c r="D27" s="44" t="s">
        <v>196</v>
      </c>
      <c r="E27" s="44" t="s">
        <v>197</v>
      </c>
    </row>
    <row r="28" spans="1:7" s="39" customFormat="1" ht="13.5">
      <c r="A28" s="38"/>
      <c r="B28" s="32"/>
      <c r="C28" s="44" t="s">
        <v>209</v>
      </c>
      <c r="D28" s="44">
        <v>100</v>
      </c>
      <c r="E28" s="44">
        <v>5</v>
      </c>
      <c r="G28" s="45"/>
    </row>
    <row r="29" spans="1:5" s="39" customFormat="1" ht="13.5">
      <c r="A29" s="38"/>
      <c r="B29" s="32"/>
      <c r="C29" s="44" t="s">
        <v>210</v>
      </c>
      <c r="D29" s="44">
        <v>200</v>
      </c>
      <c r="E29" s="44">
        <v>3</v>
      </c>
    </row>
    <row r="30" spans="1:7" s="39" customFormat="1" ht="13.5">
      <c r="A30" s="38"/>
      <c r="B30" s="32"/>
      <c r="C30" s="44" t="s">
        <v>211</v>
      </c>
      <c r="D30" s="44">
        <v>150</v>
      </c>
      <c r="E30" s="44">
        <v>2</v>
      </c>
      <c r="G30" s="39" t="s">
        <v>198</v>
      </c>
    </row>
    <row r="31" spans="1:5" s="39" customFormat="1" ht="13.5">
      <c r="A31" s="38"/>
      <c r="B31" s="32"/>
      <c r="C31" s="44" t="s">
        <v>212</v>
      </c>
      <c r="D31" s="44">
        <v>250</v>
      </c>
      <c r="E31" s="44">
        <v>6</v>
      </c>
    </row>
    <row r="32" spans="1:5" s="39" customFormat="1" ht="13.5">
      <c r="A32" s="38"/>
      <c r="B32" s="32"/>
      <c r="C32" s="44" t="s">
        <v>213</v>
      </c>
      <c r="D32" s="44">
        <v>300</v>
      </c>
      <c r="E32" s="44">
        <v>3</v>
      </c>
    </row>
    <row r="33" spans="1:2" s="39" customFormat="1" ht="13.5">
      <c r="A33" s="38"/>
      <c r="B33" s="32"/>
    </row>
    <row r="34" spans="1:2" s="39" customFormat="1" ht="13.5">
      <c r="A34" s="38"/>
      <c r="B34" s="32"/>
    </row>
    <row r="35" spans="1:2" s="39" customFormat="1" ht="13.5">
      <c r="A35" s="38"/>
      <c r="B35" s="32"/>
    </row>
    <row r="36" spans="1:2" s="39" customFormat="1" ht="13.5">
      <c r="A36" s="38"/>
      <c r="B36" s="32"/>
    </row>
    <row r="37" spans="1:2" s="39" customFormat="1" ht="13.5">
      <c r="A37" s="38"/>
      <c r="B37" s="32"/>
    </row>
    <row r="38" spans="1:2" s="39" customFormat="1" ht="13.5">
      <c r="A38" s="38"/>
      <c r="B38" s="32"/>
    </row>
    <row r="39" spans="1:2" s="39" customFormat="1" ht="13.5">
      <c r="A39" s="38"/>
      <c r="B39" s="32"/>
    </row>
    <row r="40" spans="1:2" s="39" customFormat="1" ht="13.5">
      <c r="A40" s="38"/>
      <c r="B40" s="32"/>
    </row>
    <row r="41" spans="1:2" s="39" customFormat="1" ht="13.5">
      <c r="A41" s="38"/>
      <c r="B41" s="32"/>
    </row>
    <row r="42" spans="1:7" s="39" customFormat="1" ht="13.5">
      <c r="A42" s="38"/>
      <c r="B42" s="32"/>
      <c r="G42" s="39" t="s">
        <v>199</v>
      </c>
    </row>
    <row r="43" spans="1:2" s="39" customFormat="1" ht="13.5">
      <c r="A43" s="38"/>
      <c r="B43" s="32"/>
    </row>
    <row r="44" spans="1:2" s="39" customFormat="1" ht="13.5">
      <c r="A44" s="38"/>
      <c r="B44" s="32"/>
    </row>
    <row r="45" spans="1:2" s="39" customFormat="1" ht="13.5">
      <c r="A45" s="38"/>
      <c r="B45" s="32"/>
    </row>
    <row r="46" spans="1:2" s="39" customFormat="1" ht="13.5">
      <c r="A46" s="38"/>
      <c r="B46" s="32"/>
    </row>
    <row r="47" spans="1:2" s="39" customFormat="1" ht="13.5">
      <c r="A47" s="38"/>
      <c r="B47" s="32"/>
    </row>
    <row r="48" spans="1:2" s="39" customFormat="1" ht="13.5">
      <c r="A48" s="38"/>
      <c r="B48" s="32"/>
    </row>
    <row r="49" spans="1:2" s="39" customFormat="1" ht="13.5">
      <c r="A49" s="38"/>
      <c r="B49" s="32"/>
    </row>
    <row r="50" spans="1:2" s="39" customFormat="1" ht="13.5">
      <c r="A50" s="38"/>
      <c r="B50" s="32"/>
    </row>
    <row r="51" spans="1:2" s="39" customFormat="1" ht="13.5">
      <c r="A51" s="38"/>
      <c r="B51" s="32"/>
    </row>
    <row r="52" spans="1:2" s="39" customFormat="1" ht="13.5">
      <c r="A52" s="38"/>
      <c r="B52" s="32"/>
    </row>
    <row r="53" spans="1:2" s="39" customFormat="1" ht="13.5">
      <c r="A53" s="38"/>
      <c r="B53" s="32"/>
    </row>
    <row r="54" spans="1:2" s="39" customFormat="1" ht="13.5">
      <c r="A54" s="38"/>
      <c r="B54" s="32"/>
    </row>
    <row r="55" spans="1:2" s="39" customFormat="1" ht="13.5">
      <c r="A55" s="38"/>
      <c r="B55" s="32"/>
    </row>
    <row r="56" spans="1:2" s="39" customFormat="1" ht="13.5">
      <c r="A56" s="38"/>
      <c r="B56" s="32"/>
    </row>
    <row r="57" spans="1:2" s="39" customFormat="1" ht="13.5">
      <c r="A57" s="38"/>
      <c r="B57" s="32"/>
    </row>
    <row r="58" spans="1:2" s="39" customFormat="1" ht="13.5">
      <c r="A58" s="38"/>
      <c r="B58" s="32"/>
    </row>
    <row r="59" spans="1:2" s="39" customFormat="1" ht="13.5">
      <c r="A59" s="38"/>
      <c r="B59" s="32"/>
    </row>
    <row r="60" spans="1:2" s="39" customFormat="1" ht="13.5">
      <c r="A60" s="38"/>
      <c r="B60" s="32"/>
    </row>
    <row r="61" spans="1:2" s="39" customFormat="1" ht="13.5">
      <c r="A61" s="38"/>
      <c r="B61" s="32"/>
    </row>
    <row r="62" spans="1:2" s="39" customFormat="1" ht="13.5">
      <c r="A62" s="38"/>
      <c r="B62" s="32"/>
    </row>
    <row r="63" spans="1:2" s="39" customFormat="1" ht="13.5">
      <c r="A63" s="38"/>
      <c r="B63" s="32"/>
    </row>
    <row r="64" spans="1:7" s="39" customFormat="1" ht="13.5">
      <c r="A64" s="38"/>
      <c r="B64" s="32"/>
      <c r="G64" s="39" t="s">
        <v>200</v>
      </c>
    </row>
    <row r="65" spans="1:2" s="39" customFormat="1" ht="13.5">
      <c r="A65" s="38"/>
      <c r="B65" s="32"/>
    </row>
    <row r="66" spans="1:2" s="39" customFormat="1" ht="13.5">
      <c r="A66" s="38"/>
      <c r="B66" s="32"/>
    </row>
    <row r="67" spans="1:2" s="39" customFormat="1" ht="13.5">
      <c r="A67" s="38"/>
      <c r="B67" s="32"/>
    </row>
    <row r="68" spans="1:2" s="39" customFormat="1" ht="13.5">
      <c r="A68" s="38"/>
      <c r="B68" s="32"/>
    </row>
    <row r="69" spans="1:2" s="39" customFormat="1" ht="13.5">
      <c r="A69" s="38"/>
      <c r="B69" s="32"/>
    </row>
    <row r="70" spans="1:2" s="39" customFormat="1" ht="13.5">
      <c r="A70" s="38"/>
      <c r="B70" s="32"/>
    </row>
    <row r="71" spans="1:2" s="39" customFormat="1" ht="13.5">
      <c r="A71" s="38"/>
      <c r="B71" s="32"/>
    </row>
    <row r="72" spans="1:2" s="39" customFormat="1" ht="13.5">
      <c r="A72" s="38"/>
      <c r="B72" s="32"/>
    </row>
    <row r="73" spans="1:2" s="39" customFormat="1" ht="13.5">
      <c r="A73" s="38"/>
      <c r="B73" s="32"/>
    </row>
    <row r="74" spans="1:2" s="39" customFormat="1" ht="13.5">
      <c r="A74" s="38"/>
      <c r="B74" s="32"/>
    </row>
    <row r="75" spans="1:2" s="39" customFormat="1" ht="13.5">
      <c r="A75" s="38"/>
      <c r="B75" s="32"/>
    </row>
    <row r="76" spans="1:2" s="39" customFormat="1" ht="13.5">
      <c r="A76" s="38"/>
      <c r="B76" s="32"/>
    </row>
    <row r="77" spans="1:2" s="39" customFormat="1" ht="13.5">
      <c r="A77" s="38"/>
      <c r="B77" s="32"/>
    </row>
    <row r="78" spans="1:2" s="39" customFormat="1" ht="13.5">
      <c r="A78" s="38"/>
      <c r="B78" s="32"/>
    </row>
    <row r="79" spans="1:2" s="39" customFormat="1" ht="13.5">
      <c r="A79" s="38"/>
      <c r="B79" s="32"/>
    </row>
    <row r="80" spans="1:2" s="39" customFormat="1" ht="13.5">
      <c r="A80" s="38"/>
      <c r="B80" s="32"/>
    </row>
    <row r="81" spans="1:2" s="39" customFormat="1" ht="13.5">
      <c r="A81" s="38"/>
      <c r="B81" s="32"/>
    </row>
    <row r="82" spans="1:2" s="39" customFormat="1" ht="13.5">
      <c r="A82" s="38"/>
      <c r="B82" s="32"/>
    </row>
    <row r="83" spans="1:2" s="39" customFormat="1" ht="13.5">
      <c r="A83" s="38"/>
      <c r="B83" s="32"/>
    </row>
    <row r="84" spans="1:2" s="39" customFormat="1" ht="13.5">
      <c r="A84" s="38"/>
      <c r="B84" s="32"/>
    </row>
    <row r="85" spans="1:2" s="39" customFormat="1" ht="13.5">
      <c r="A85" s="38"/>
      <c r="B85" s="32"/>
    </row>
    <row r="86" spans="1:2" s="39" customFormat="1" ht="13.5">
      <c r="A86" s="38"/>
      <c r="B86" s="32"/>
    </row>
    <row r="87" spans="1:7" s="39" customFormat="1" ht="13.5">
      <c r="A87" s="38"/>
      <c r="B87" s="32"/>
      <c r="G87" s="39" t="s">
        <v>201</v>
      </c>
    </row>
    <row r="88" spans="1:2" s="39" customFormat="1" ht="13.5">
      <c r="A88" s="38"/>
      <c r="B88" s="32"/>
    </row>
    <row r="89" spans="1:2" s="39" customFormat="1" ht="13.5">
      <c r="A89" s="38"/>
      <c r="B89" s="32"/>
    </row>
    <row r="90" spans="1:2" s="39" customFormat="1" ht="13.5">
      <c r="A90" s="38"/>
      <c r="B90" s="32"/>
    </row>
    <row r="91" spans="1:2" s="39" customFormat="1" ht="13.5">
      <c r="A91" s="38"/>
      <c r="B91" s="32"/>
    </row>
    <row r="92" spans="1:2" s="39" customFormat="1" ht="13.5">
      <c r="A92" s="38"/>
      <c r="B92" s="32"/>
    </row>
    <row r="93" spans="1:2" s="39" customFormat="1" ht="13.5">
      <c r="A93" s="38"/>
      <c r="B93" s="32"/>
    </row>
    <row r="94" spans="1:2" s="39" customFormat="1" ht="13.5">
      <c r="A94" s="38"/>
      <c r="B94" s="32"/>
    </row>
    <row r="95" spans="1:2" s="39" customFormat="1" ht="13.5">
      <c r="A95" s="38"/>
      <c r="B95" s="32"/>
    </row>
    <row r="96" spans="1:2" s="39" customFormat="1" ht="13.5">
      <c r="A96" s="38"/>
      <c r="B96" s="32"/>
    </row>
    <row r="97" spans="1:2" s="39" customFormat="1" ht="13.5">
      <c r="A97" s="38"/>
      <c r="B97" s="32"/>
    </row>
    <row r="98" spans="1:2" s="39" customFormat="1" ht="13.5">
      <c r="A98" s="38"/>
      <c r="B98" s="32"/>
    </row>
    <row r="99" spans="1:2" s="39" customFormat="1" ht="13.5">
      <c r="A99" s="38"/>
      <c r="B99" s="32"/>
    </row>
    <row r="100" spans="1:7" s="39" customFormat="1" ht="13.5">
      <c r="A100" s="38"/>
      <c r="B100" s="32"/>
      <c r="G100" s="39" t="s">
        <v>202</v>
      </c>
    </row>
    <row r="101" spans="1:2" s="39" customFormat="1" ht="13.5">
      <c r="A101" s="38"/>
      <c r="B101" s="32"/>
    </row>
    <row r="102" spans="1:2" s="39" customFormat="1" ht="13.5">
      <c r="A102" s="38"/>
      <c r="B102" s="32"/>
    </row>
    <row r="103" spans="1:2" s="39" customFormat="1" ht="13.5">
      <c r="A103" s="38"/>
      <c r="B103" s="32"/>
    </row>
    <row r="104" spans="1:2" s="39" customFormat="1" ht="13.5">
      <c r="A104" s="38"/>
      <c r="B104" s="32"/>
    </row>
    <row r="105" spans="1:2" s="39" customFormat="1" ht="13.5">
      <c r="A105" s="38"/>
      <c r="B105" s="32"/>
    </row>
    <row r="106" spans="1:2" s="39" customFormat="1" ht="13.5">
      <c r="A106" s="38"/>
      <c r="B106" s="32"/>
    </row>
    <row r="107" spans="1:2" s="39" customFormat="1" ht="13.5">
      <c r="A107" s="38"/>
      <c r="B107" s="32"/>
    </row>
    <row r="108" spans="1:2" s="39" customFormat="1" ht="13.5">
      <c r="A108" s="38"/>
      <c r="B108" s="32"/>
    </row>
    <row r="109" spans="1:2" s="39" customFormat="1" ht="13.5">
      <c r="A109" s="38"/>
      <c r="B109" s="32"/>
    </row>
    <row r="110" spans="1:2" s="39" customFormat="1" ht="13.5">
      <c r="A110" s="38"/>
      <c r="B110" s="32"/>
    </row>
    <row r="111" spans="1:2" s="39" customFormat="1" ht="13.5">
      <c r="A111" s="38"/>
      <c r="B111" s="32"/>
    </row>
    <row r="112" spans="1:2" s="39" customFormat="1" ht="13.5">
      <c r="A112" s="38"/>
      <c r="B112" s="32"/>
    </row>
    <row r="113" spans="1:2" s="39" customFormat="1" ht="13.5">
      <c r="A113" s="38"/>
      <c r="B113" s="32"/>
    </row>
    <row r="114" spans="1:2" s="39" customFormat="1" ht="13.5">
      <c r="A114" s="38"/>
      <c r="B114" s="32"/>
    </row>
    <row r="115" spans="1:2" s="39" customFormat="1" ht="13.5">
      <c r="A115" s="38"/>
      <c r="B115" s="32"/>
    </row>
    <row r="116" spans="1:2" s="39" customFormat="1" ht="13.5">
      <c r="A116" s="38"/>
      <c r="B116" s="32"/>
    </row>
    <row r="117" spans="1:2" s="39" customFormat="1" ht="13.5">
      <c r="A117" s="38"/>
      <c r="B117" s="32"/>
    </row>
    <row r="118" spans="1:2" s="39" customFormat="1" ht="13.5">
      <c r="A118" s="38"/>
      <c r="B118" s="32"/>
    </row>
    <row r="119" spans="1:2" s="39" customFormat="1" ht="13.5">
      <c r="A119" s="38"/>
      <c r="B119" s="32"/>
    </row>
    <row r="120" spans="1:2" s="39" customFormat="1" ht="13.5">
      <c r="A120" s="38"/>
      <c r="B120" s="32"/>
    </row>
    <row r="121" spans="1:2" s="39" customFormat="1" ht="13.5">
      <c r="A121" s="38"/>
      <c r="B121" s="32"/>
    </row>
    <row r="122" spans="1:2" s="39" customFormat="1" ht="13.5">
      <c r="A122" s="38"/>
      <c r="B122" s="32"/>
    </row>
    <row r="123" spans="1:2" s="39" customFormat="1" ht="13.5">
      <c r="A123" s="38"/>
      <c r="B123" s="32"/>
    </row>
    <row r="124" spans="1:7" s="39" customFormat="1" ht="13.5">
      <c r="A124" s="38"/>
      <c r="B124" s="32"/>
      <c r="G124" s="39" t="s">
        <v>203</v>
      </c>
    </row>
    <row r="125" spans="1:7" s="39" customFormat="1" ht="13.5">
      <c r="A125" s="38"/>
      <c r="B125" s="32"/>
      <c r="G125" s="39" t="s">
        <v>204</v>
      </c>
    </row>
    <row r="126" spans="1:2" s="39" customFormat="1" ht="13.5">
      <c r="A126" s="38"/>
      <c r="B126" s="32"/>
    </row>
    <row r="127" spans="1:2" s="39" customFormat="1" ht="13.5">
      <c r="A127" s="38"/>
      <c r="B127" s="32"/>
    </row>
    <row r="128" spans="1:2" s="39" customFormat="1" ht="13.5">
      <c r="A128" s="38"/>
      <c r="B128" s="32"/>
    </row>
    <row r="129" spans="1:2" s="39" customFormat="1" ht="13.5">
      <c r="A129" s="38"/>
      <c r="B129" s="32"/>
    </row>
    <row r="130" spans="1:2" s="39" customFormat="1" ht="13.5">
      <c r="A130" s="38"/>
      <c r="B130" s="32"/>
    </row>
    <row r="131" spans="1:2" s="39" customFormat="1" ht="13.5">
      <c r="A131" s="38"/>
      <c r="B131" s="32"/>
    </row>
    <row r="132" spans="1:2" s="39" customFormat="1" ht="13.5">
      <c r="A132" s="38"/>
      <c r="B132" s="32"/>
    </row>
    <row r="133" spans="1:2" s="39" customFormat="1" ht="13.5">
      <c r="A133" s="38"/>
      <c r="B133" s="32"/>
    </row>
    <row r="134" spans="1:2" s="39" customFormat="1" ht="13.5">
      <c r="A134" s="38"/>
      <c r="B134" s="32"/>
    </row>
    <row r="135" spans="1:2" s="39" customFormat="1" ht="13.5">
      <c r="A135" s="38"/>
      <c r="B135" s="32"/>
    </row>
    <row r="136" spans="1:2" s="39" customFormat="1" ht="13.5">
      <c r="A136" s="38"/>
      <c r="B136" s="32"/>
    </row>
    <row r="137" spans="1:2" s="39" customFormat="1" ht="13.5">
      <c r="A137" s="38"/>
      <c r="B137" s="32"/>
    </row>
    <row r="138" spans="1:7" s="39" customFormat="1" ht="13.5">
      <c r="A138" s="38"/>
      <c r="B138" s="32"/>
      <c r="G138" s="39" t="s">
        <v>205</v>
      </c>
    </row>
    <row r="139" spans="1:2" s="39" customFormat="1" ht="13.5">
      <c r="A139" s="38"/>
      <c r="B139" s="32"/>
    </row>
    <row r="140" spans="1:2" s="39" customFormat="1" ht="13.5">
      <c r="A140" s="38"/>
      <c r="B140" s="32"/>
    </row>
    <row r="141" spans="1:2" s="39" customFormat="1" ht="13.5">
      <c r="A141" s="38"/>
      <c r="B141" s="32"/>
    </row>
    <row r="142" spans="1:2" s="39" customFormat="1" ht="13.5">
      <c r="A142" s="38"/>
      <c r="B142" s="32"/>
    </row>
    <row r="143" spans="1:2" s="39" customFormat="1" ht="13.5">
      <c r="A143" s="38"/>
      <c r="B143" s="32"/>
    </row>
    <row r="144" spans="1:2" s="39" customFormat="1" ht="13.5">
      <c r="A144" s="38"/>
      <c r="B144" s="32"/>
    </row>
    <row r="145" spans="1:2" s="39" customFormat="1" ht="13.5">
      <c r="A145" s="38"/>
      <c r="B145" s="32"/>
    </row>
    <row r="146" spans="1:2" s="39" customFormat="1" ht="13.5">
      <c r="A146" s="38"/>
      <c r="B146" s="32"/>
    </row>
    <row r="147" spans="1:2" s="39" customFormat="1" ht="13.5">
      <c r="A147" s="38"/>
      <c r="B147" s="32"/>
    </row>
    <row r="148" spans="1:2" s="39" customFormat="1" ht="13.5">
      <c r="A148" s="38"/>
      <c r="B148" s="32"/>
    </row>
    <row r="149" spans="1:2" s="39" customFormat="1" ht="13.5">
      <c r="A149" s="38"/>
      <c r="B149" s="32"/>
    </row>
    <row r="150" spans="1:2" s="39" customFormat="1" ht="13.5">
      <c r="A150" s="38"/>
      <c r="B150" s="32"/>
    </row>
    <row r="151" spans="1:2" s="39" customFormat="1" ht="13.5">
      <c r="A151" s="38"/>
      <c r="B151" s="32"/>
    </row>
    <row r="152" spans="1:2" s="39" customFormat="1" ht="13.5">
      <c r="A152" s="38"/>
      <c r="B152" s="32"/>
    </row>
    <row r="153" spans="1:2" s="39" customFormat="1" ht="13.5">
      <c r="A153" s="38"/>
      <c r="B153" s="32"/>
    </row>
    <row r="154" spans="1:2" s="39" customFormat="1" ht="13.5">
      <c r="A154" s="38"/>
      <c r="B154" s="32"/>
    </row>
    <row r="155" spans="1:2" s="39" customFormat="1" ht="13.5">
      <c r="A155" s="38"/>
      <c r="B155" s="32"/>
    </row>
    <row r="156" spans="1:2" s="39" customFormat="1" ht="13.5">
      <c r="A156" s="38"/>
      <c r="B156" s="32"/>
    </row>
    <row r="157" spans="1:2" s="39" customFormat="1" ht="13.5">
      <c r="A157" s="38"/>
      <c r="B157" s="32"/>
    </row>
    <row r="158" spans="1:2" s="39" customFormat="1" ht="13.5">
      <c r="A158" s="38"/>
      <c r="B158" s="32"/>
    </row>
    <row r="159" spans="1:2" s="39" customFormat="1" ht="13.5">
      <c r="A159" s="38"/>
      <c r="B159" s="32"/>
    </row>
    <row r="160" spans="1:2" s="39" customFormat="1" ht="13.5">
      <c r="A160" s="38"/>
      <c r="B160" s="32"/>
    </row>
    <row r="161" spans="1:2" s="39" customFormat="1" ht="13.5">
      <c r="A161" s="38"/>
      <c r="B161" s="32"/>
    </row>
    <row r="162" spans="1:7" s="39" customFormat="1" ht="13.5">
      <c r="A162" s="38"/>
      <c r="B162" s="32"/>
      <c r="G162" s="39" t="s">
        <v>206</v>
      </c>
    </row>
    <row r="163" spans="1:7" s="39" customFormat="1" ht="13.5">
      <c r="A163" s="38"/>
      <c r="B163" s="32"/>
      <c r="G163" s="39" t="s">
        <v>207</v>
      </c>
    </row>
    <row r="164" spans="1:2" s="39" customFormat="1" ht="13.5">
      <c r="A164" s="38"/>
      <c r="B164" s="32"/>
    </row>
    <row r="165" spans="1:2" s="39" customFormat="1" ht="13.5">
      <c r="A165" s="38"/>
      <c r="B165" s="32"/>
    </row>
    <row r="166" spans="1:2" s="39" customFormat="1" ht="13.5">
      <c r="A166" s="38"/>
      <c r="B166" s="32"/>
    </row>
    <row r="167" spans="1:2" s="39" customFormat="1" ht="13.5">
      <c r="A167" s="38"/>
      <c r="B167" s="32"/>
    </row>
    <row r="168" spans="1:2" s="39" customFormat="1" ht="13.5">
      <c r="A168" s="38"/>
      <c r="B168" s="32"/>
    </row>
    <row r="169" spans="1:2" s="39" customFormat="1" ht="13.5">
      <c r="A169" s="38"/>
      <c r="B169" s="32"/>
    </row>
    <row r="170" spans="1:2" s="39" customFormat="1" ht="13.5">
      <c r="A170" s="38"/>
      <c r="B170" s="32"/>
    </row>
    <row r="171" spans="1:2" s="39" customFormat="1" ht="13.5">
      <c r="A171" s="38"/>
      <c r="B171" s="32"/>
    </row>
    <row r="172" spans="1:2" s="39" customFormat="1" ht="13.5">
      <c r="A172" s="38"/>
      <c r="B172" s="32"/>
    </row>
    <row r="173" spans="1:2" s="39" customFormat="1" ht="13.5">
      <c r="A173" s="38"/>
      <c r="B173" s="32"/>
    </row>
    <row r="174" spans="1:2" s="39" customFormat="1" ht="13.5">
      <c r="A174" s="38"/>
      <c r="B174" s="32"/>
    </row>
    <row r="175" spans="1:2" s="39" customFormat="1" ht="13.5">
      <c r="A175" s="38"/>
      <c r="B175" s="32"/>
    </row>
    <row r="176" spans="1:3" s="39" customFormat="1" ht="13.5">
      <c r="A176" s="38"/>
      <c r="B176" s="32"/>
      <c r="C176" s="39" t="s">
        <v>208</v>
      </c>
    </row>
    <row r="177" spans="14:24" ht="13.5">
      <c r="N177" s="39"/>
      <c r="O177" s="39"/>
      <c r="P177" s="39"/>
      <c r="Q177" s="39"/>
      <c r="R177" s="39"/>
      <c r="S177" s="39"/>
      <c r="T177" s="39"/>
      <c r="U177" s="39"/>
      <c r="V177" s="39"/>
      <c r="W177" s="39"/>
      <c r="X177" s="39"/>
    </row>
    <row r="178" spans="14:24" ht="13.5">
      <c r="N178" s="39"/>
      <c r="O178" s="39"/>
      <c r="P178" s="39"/>
      <c r="Q178" s="39"/>
      <c r="R178" s="39"/>
      <c r="S178" s="39"/>
      <c r="T178" s="39"/>
      <c r="U178" s="39"/>
      <c r="V178" s="39"/>
      <c r="W178" s="39"/>
      <c r="X178" s="39"/>
    </row>
    <row r="179" spans="14:24" ht="13.5">
      <c r="N179" s="39"/>
      <c r="O179" s="39"/>
      <c r="P179" s="39"/>
      <c r="Q179" s="39"/>
      <c r="R179" s="39"/>
      <c r="S179" s="39"/>
      <c r="T179" s="39"/>
      <c r="U179" s="39"/>
      <c r="V179" s="39"/>
      <c r="W179" s="39"/>
      <c r="X179" s="39"/>
    </row>
    <row r="180" spans="3:24" ht="13.5">
      <c r="C180" s="32" t="s">
        <v>214</v>
      </c>
      <c r="N180" s="39"/>
      <c r="O180" s="39"/>
      <c r="P180" s="39"/>
      <c r="Q180" s="39"/>
      <c r="R180" s="39"/>
      <c r="S180" s="39"/>
      <c r="T180" s="39"/>
      <c r="U180" s="39"/>
      <c r="V180" s="39"/>
      <c r="W180" s="39"/>
      <c r="X180" s="39"/>
    </row>
    <row r="181" spans="3:24" ht="13.5">
      <c r="C181" s="32" t="s">
        <v>215</v>
      </c>
      <c r="N181" s="39"/>
      <c r="O181" s="39"/>
      <c r="P181" s="39"/>
      <c r="Q181" s="39"/>
      <c r="R181" s="39"/>
      <c r="S181" s="39"/>
      <c r="T181" s="39"/>
      <c r="U181" s="39"/>
      <c r="V181" s="39"/>
      <c r="W181" s="39"/>
      <c r="X181" s="39"/>
    </row>
    <row r="182" spans="3:24" ht="13.5">
      <c r="C182" s="39"/>
      <c r="N182" s="39"/>
      <c r="O182" s="39"/>
      <c r="P182" s="39"/>
      <c r="Q182" s="39"/>
      <c r="R182" s="39"/>
      <c r="S182" s="39"/>
      <c r="T182" s="39"/>
      <c r="U182" s="39"/>
      <c r="V182" s="39"/>
      <c r="W182" s="39"/>
      <c r="X182" s="39"/>
    </row>
    <row r="183" spans="3:24" ht="13.5">
      <c r="C183" s="39" t="s">
        <v>216</v>
      </c>
      <c r="N183" s="39"/>
      <c r="O183" s="39"/>
      <c r="P183" s="39"/>
      <c r="Q183" s="39"/>
      <c r="R183" s="39"/>
      <c r="S183" s="39"/>
      <c r="T183" s="39"/>
      <c r="U183" s="39"/>
      <c r="V183" s="39"/>
      <c r="W183" s="39"/>
      <c r="X183" s="39"/>
    </row>
    <row r="184" spans="3:24" ht="13.5">
      <c r="C184" s="39" t="s">
        <v>217</v>
      </c>
      <c r="N184" s="39"/>
      <c r="O184" s="39"/>
      <c r="P184" s="39"/>
      <c r="Q184" s="39"/>
      <c r="R184" s="39"/>
      <c r="S184" s="39"/>
      <c r="T184" s="39"/>
      <c r="U184" s="39"/>
      <c r="V184" s="39"/>
      <c r="W184" s="39"/>
      <c r="X184" s="39"/>
    </row>
    <row r="185" s="60" customFormat="1" ht="13.5"/>
    <row r="186" s="60" customFormat="1" ht="13.5"/>
    <row r="187" ht="13.5">
      <c r="A187" s="46" t="s">
        <v>218</v>
      </c>
    </row>
    <row r="189" ht="13.5">
      <c r="C189" s="47" t="s">
        <v>219</v>
      </c>
    </row>
    <row r="191" ht="13.5">
      <c r="C191" s="47" t="s">
        <v>220</v>
      </c>
    </row>
    <row r="192" ht="13.5">
      <c r="C192" s="48" t="s">
        <v>221</v>
      </c>
    </row>
    <row r="193" ht="13.5"/>
    <row r="194" ht="13.5">
      <c r="O194" s="32" t="s">
        <v>222</v>
      </c>
    </row>
    <row r="195" spans="3:16" ht="13.5">
      <c r="C195" s="55" t="s">
        <v>178</v>
      </c>
      <c r="D195"/>
      <c r="E195"/>
      <c r="F195"/>
      <c r="G195"/>
      <c r="H195"/>
      <c r="I195"/>
      <c r="P195" s="39"/>
    </row>
    <row r="196" spans="3:16" ht="13.5">
      <c r="C196" s="26"/>
      <c r="D196" s="59" t="s">
        <v>6</v>
      </c>
      <c r="E196" s="59" t="s">
        <v>9</v>
      </c>
      <c r="F196" s="59" t="s">
        <v>11</v>
      </c>
      <c r="G196" s="59" t="s">
        <v>14</v>
      </c>
      <c r="H196" s="59" t="s">
        <v>16</v>
      </c>
      <c r="I196" s="57" t="s">
        <v>237</v>
      </c>
      <c r="O196" s="49" t="s">
        <v>223</v>
      </c>
      <c r="P196" s="39" t="s">
        <v>224</v>
      </c>
    </row>
    <row r="197" spans="3:16" ht="13.5">
      <c r="C197" s="56" t="s">
        <v>5</v>
      </c>
      <c r="D197" s="58">
        <f>SUMPRODUCT((データ!$D$3:$D$1000=$C197)*(データ!$E$3:$E$1000=D$196)*(データ!$F$3:$F$1000=$C$195))</f>
        <v>0</v>
      </c>
      <c r="E197" s="58">
        <f>SUMPRODUCT((データ!$D$3:$D$1000=$C197)*(データ!$E$3:$E$1000=E$196)*(データ!$F$3:$F$1000=$C$195))</f>
        <v>0</v>
      </c>
      <c r="F197" s="58">
        <f>SUMPRODUCT((データ!$D$3:$D$1000=$C197)*(データ!$E$3:$E$1000=F$196)*(データ!$F$3:$F$1000=$C$195))</f>
        <v>1</v>
      </c>
      <c r="G197" s="58">
        <f>SUMPRODUCT((データ!$D$3:$D$1000=$C197)*(データ!$E$3:$E$1000=G$196)*(データ!$F$3:$F$1000=$C$195))</f>
        <v>0</v>
      </c>
      <c r="H197" s="58">
        <f>SUMPRODUCT((データ!$D$3:$D$1000=$C197)*(データ!$E$3:$E$1000=H$196)*(データ!$F$3:$F$1000=$C$195))</f>
        <v>0</v>
      </c>
      <c r="I197" s="27">
        <f>SUM(D197:H197)</f>
        <v>1</v>
      </c>
      <c r="P197" s="39" t="s">
        <v>225</v>
      </c>
    </row>
    <row r="198" spans="3:9" ht="13.5">
      <c r="C198" s="56" t="s">
        <v>8</v>
      </c>
      <c r="D198" s="58">
        <f>SUMPRODUCT((データ!$D$3:$D$1000=$C198)*(データ!$E$3:$E$1000=D$196)*(データ!$F$3:$F$1000=$C$195))</f>
        <v>0</v>
      </c>
      <c r="E198" s="58">
        <f>SUMPRODUCT((データ!$D$3:$D$1000=$C198)*(データ!$E$3:$E$1000=E$196)*(データ!$F$3:$F$1000=$C$195))</f>
        <v>4</v>
      </c>
      <c r="F198" s="58">
        <f>SUMPRODUCT((データ!$D$3:$D$1000=$C198)*(データ!$E$3:$E$1000=F$196)*(データ!$F$3:$F$1000=$C$195))</f>
        <v>0</v>
      </c>
      <c r="G198" s="58">
        <f>SUMPRODUCT((データ!$D$3:$D$1000=$C198)*(データ!$E$3:$E$1000=G$196)*(データ!$F$3:$F$1000=$C$195))</f>
        <v>0</v>
      </c>
      <c r="H198" s="58">
        <f>SUMPRODUCT((データ!$D$3:$D$1000=$C198)*(データ!$E$3:$E$1000=H$196)*(データ!$F$3:$F$1000=$C$195))</f>
        <v>0</v>
      </c>
      <c r="I198" s="27">
        <f>SUM(D198:H198)</f>
        <v>4</v>
      </c>
    </row>
    <row r="199" spans="3:9" ht="13.5">
      <c r="C199" s="56" t="s">
        <v>13</v>
      </c>
      <c r="D199" s="58">
        <f>SUMPRODUCT((データ!$D$3:$D$1000=$C199)*(データ!$E$3:$E$1000=D$196)*(データ!$F$3:$F$1000=$C$195))</f>
        <v>2</v>
      </c>
      <c r="E199" s="58">
        <f>SUMPRODUCT((データ!$D$3:$D$1000=$C199)*(データ!$E$3:$E$1000=E$196)*(データ!$F$3:$F$1000=$C$195))</f>
        <v>0</v>
      </c>
      <c r="F199" s="58">
        <f>SUMPRODUCT((データ!$D$3:$D$1000=$C199)*(データ!$E$3:$E$1000=F$196)*(データ!$F$3:$F$1000=$C$195))</f>
        <v>0</v>
      </c>
      <c r="G199" s="58">
        <f>SUMPRODUCT((データ!$D$3:$D$1000=$C199)*(データ!$E$3:$E$1000=G$196)*(データ!$F$3:$F$1000=$C$195))</f>
        <v>0</v>
      </c>
      <c r="H199" s="58">
        <f>SUMPRODUCT((データ!$D$3:$D$1000=$C199)*(データ!$E$3:$E$1000=H$196)*(データ!$F$3:$F$1000=$C$195))</f>
        <v>0</v>
      </c>
      <c r="I199" s="27">
        <f>SUM(D199:H199)</f>
        <v>2</v>
      </c>
    </row>
    <row r="200" spans="3:9" ht="13.5">
      <c r="C200" s="56" t="s">
        <v>18</v>
      </c>
      <c r="D200" s="58">
        <f>SUMPRODUCT((データ!$D$3:$D$1000=$C200)*(データ!$E$3:$E$1000=D$196)*(データ!$F$3:$F$1000=$C$195))</f>
        <v>4</v>
      </c>
      <c r="E200" s="58">
        <f>SUMPRODUCT((データ!$D$3:$D$1000=$C200)*(データ!$E$3:$E$1000=E$196)*(データ!$F$3:$F$1000=$C$195))</f>
        <v>0</v>
      </c>
      <c r="F200" s="58">
        <f>SUMPRODUCT((データ!$D$3:$D$1000=$C200)*(データ!$E$3:$E$1000=F$196)*(データ!$F$3:$F$1000=$C$195))</f>
        <v>0</v>
      </c>
      <c r="G200" s="58">
        <f>SUMPRODUCT((データ!$D$3:$D$1000=$C200)*(データ!$E$3:$E$1000=G$196)*(データ!$F$3:$F$1000=$C$195))</f>
        <v>0</v>
      </c>
      <c r="H200" s="58">
        <f>SUMPRODUCT((データ!$D$3:$D$1000=$C200)*(データ!$E$3:$E$1000=H$196)*(データ!$F$3:$F$1000=$C$195))</f>
        <v>0</v>
      </c>
      <c r="I200" s="27">
        <f>SUM(D200:H200)</f>
        <v>4</v>
      </c>
    </row>
    <row r="201" spans="3:9" ht="13.5">
      <c r="C201" s="57" t="s">
        <v>237</v>
      </c>
      <c r="D201" s="27">
        <f>SUM(D197:D200)</f>
        <v>6</v>
      </c>
      <c r="E201" s="27">
        <f>SUM(E197:E200)</f>
        <v>4</v>
      </c>
      <c r="F201" s="27">
        <f>SUM(F197:F200)</f>
        <v>1</v>
      </c>
      <c r="G201" s="27">
        <f>SUM(G197:G200)</f>
        <v>0</v>
      </c>
      <c r="H201" s="27">
        <f>SUM(H197:H200)</f>
        <v>0</v>
      </c>
      <c r="I201" s="27">
        <f>SUM(D201:H201)</f>
        <v>11</v>
      </c>
    </row>
    <row r="202" ht="13.5"/>
    <row r="203" ht="13.5"/>
    <row r="204" ht="13.5">
      <c r="C204" s="61" t="s">
        <v>253</v>
      </c>
    </row>
    <row r="205" ht="13.5">
      <c r="C205" s="47" t="s">
        <v>240</v>
      </c>
    </row>
    <row r="206" ht="13.5">
      <c r="C206" s="47" t="s">
        <v>241</v>
      </c>
    </row>
    <row r="207" ht="13.5"/>
    <row r="208" ht="13.5">
      <c r="C208" s="62" t="s">
        <v>243</v>
      </c>
    </row>
    <row r="209" ht="13.5">
      <c r="C209" s="42" t="s">
        <v>244</v>
      </c>
    </row>
    <row r="210" ht="13.5">
      <c r="C210" s="63" t="s">
        <v>245</v>
      </c>
    </row>
    <row r="211" ht="13.5">
      <c r="C211" s="64" t="s">
        <v>246</v>
      </c>
    </row>
    <row r="212" ht="13.5">
      <c r="C212" s="65" t="s">
        <v>242</v>
      </c>
    </row>
    <row r="213" ht="13.5">
      <c r="C213" s="65" t="s">
        <v>247</v>
      </c>
    </row>
    <row r="214" ht="13.5">
      <c r="C214" s="65" t="s">
        <v>248</v>
      </c>
    </row>
    <row r="215" ht="13.5">
      <c r="C215" s="65" t="s">
        <v>249</v>
      </c>
    </row>
    <row r="216" ht="13.5">
      <c r="C216" s="65" t="s">
        <v>250</v>
      </c>
    </row>
    <row r="217" ht="13.5"/>
    <row r="218" spans="3:16" ht="13.5">
      <c r="C218" s="62" t="s">
        <v>254</v>
      </c>
      <c r="O218" s="49" t="s">
        <v>138</v>
      </c>
      <c r="P218" t="s">
        <v>226</v>
      </c>
    </row>
    <row r="219" ht="13.5">
      <c r="C219" s="47" t="s">
        <v>252</v>
      </c>
    </row>
    <row r="220" ht="13.5">
      <c r="C220" s="62" t="s">
        <v>251</v>
      </c>
    </row>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c r="C240" s="62" t="s">
        <v>261</v>
      </c>
    </row>
    <row r="241" spans="3:16" ht="13.5">
      <c r="C241" s="62" t="s">
        <v>255</v>
      </c>
      <c r="O241" s="49" t="s">
        <v>140</v>
      </c>
      <c r="P241" s="47" t="s">
        <v>227</v>
      </c>
    </row>
    <row r="242" spans="3:16" ht="13.5">
      <c r="C242" s="62" t="s">
        <v>262</v>
      </c>
      <c r="P242" s="50" t="s">
        <v>228</v>
      </c>
    </row>
    <row r="243" ht="13.5">
      <c r="C243" s="62" t="s">
        <v>256</v>
      </c>
    </row>
    <row r="244" ht="13.5">
      <c r="C244" s="62" t="s">
        <v>263</v>
      </c>
    </row>
    <row r="245" ht="13.5">
      <c r="C245" s="62"/>
    </row>
    <row r="246" ht="13.5">
      <c r="C246" s="62" t="s">
        <v>257</v>
      </c>
    </row>
    <row r="247" ht="13.5">
      <c r="C247" s="66" t="s">
        <v>258</v>
      </c>
    </row>
    <row r="248" ht="13.5">
      <c r="C248" s="67"/>
    </row>
    <row r="249" spans="3:4" ht="13.5">
      <c r="C249" s="67" t="s">
        <v>260</v>
      </c>
      <c r="D249" s="62" t="s">
        <v>264</v>
      </c>
    </row>
    <row r="250" spans="3:4" ht="13.5">
      <c r="C250" s="67"/>
      <c r="D250" s="62" t="s">
        <v>265</v>
      </c>
    </row>
    <row r="251" ht="13.5">
      <c r="C251" s="67" t="s">
        <v>259</v>
      </c>
    </row>
    <row r="252" ht="13.5"/>
    <row r="253" ht="13.5"/>
    <row r="254" ht="13.5">
      <c r="C254" s="62" t="s">
        <v>267</v>
      </c>
    </row>
    <row r="255" ht="13.5">
      <c r="C255" s="62" t="s">
        <v>266</v>
      </c>
    </row>
    <row r="256" ht="13.5"/>
    <row r="257" ht="13.5"/>
    <row r="258" ht="13.5"/>
    <row r="259" ht="13.5"/>
    <row r="260" ht="13.5"/>
    <row r="261" ht="13.5"/>
    <row r="262" ht="13.5"/>
    <row r="263" ht="13.5"/>
    <row r="264" ht="13.5"/>
    <row r="266" ht="13.5">
      <c r="C266" s="62" t="s">
        <v>268</v>
      </c>
    </row>
    <row r="269" ht="13.5">
      <c r="C269" s="68" t="s">
        <v>269</v>
      </c>
    </row>
    <row r="270" ht="13.5">
      <c r="F270" s="48" t="s">
        <v>270</v>
      </c>
    </row>
    <row r="271" spans="3:9" ht="13.5">
      <c r="C271" s="55" t="s">
        <v>178</v>
      </c>
      <c r="D271"/>
      <c r="E271"/>
      <c r="F271"/>
      <c r="G271"/>
      <c r="H271"/>
      <c r="I271"/>
    </row>
    <row r="272" spans="3:9" ht="13.5">
      <c r="C272" s="26"/>
      <c r="D272" s="59" t="s">
        <v>6</v>
      </c>
      <c r="E272" s="59" t="s">
        <v>9</v>
      </c>
      <c r="F272" s="59" t="s">
        <v>11</v>
      </c>
      <c r="G272" s="59" t="s">
        <v>14</v>
      </c>
      <c r="H272" s="59" t="s">
        <v>16</v>
      </c>
      <c r="I272" s="57" t="s">
        <v>237</v>
      </c>
    </row>
    <row r="273" spans="3:9" ht="13.5">
      <c r="C273" s="56" t="s">
        <v>5</v>
      </c>
      <c r="D273" s="58">
        <f>SUMPRODUCT((データ!$D$3:$D$1000=$C273)*(データ!$E$3:$E$1000=D$272)*(データ!$F$3:$F$1000=$C$271)*(データ!$B$3:$B$1000))</f>
        <v>0</v>
      </c>
      <c r="E273" s="58">
        <f>SUMPRODUCT((データ!$D$3:$D$1000=$C273)*(データ!$E$3:$E$1000=E$272)*(データ!$F$3:$F$1000=$C$271)*(データ!$B$3:$B$1000))</f>
        <v>0</v>
      </c>
      <c r="F273" s="58">
        <f>SUMPRODUCT((データ!$D$3:$D$1000=$C273)*(データ!$E$3:$E$1000=F$272)*(データ!$F$3:$F$1000=$C$271)*(データ!$B$3:$B$1000))</f>
        <v>125066</v>
      </c>
      <c r="G273" s="58">
        <f>SUMPRODUCT((データ!$D$3:$D$1000=$C273)*(データ!$E$3:$E$1000=G$272)*(データ!$F$3:$F$1000=$C$271)*(データ!$B$3:$B$1000))</f>
        <v>0</v>
      </c>
      <c r="H273" s="58">
        <f>SUMPRODUCT((データ!$D$3:$D$1000=$C273)*(データ!$E$3:$E$1000=H$272)*(データ!$F$3:$F$1000=$C$271)*(データ!$B$3:$B$1000))</f>
        <v>0</v>
      </c>
      <c r="I273" s="27">
        <f>SUM(D273:H273)</f>
        <v>125066</v>
      </c>
    </row>
    <row r="274" spans="3:9" ht="13.5">
      <c r="C274" s="56" t="s">
        <v>8</v>
      </c>
      <c r="D274" s="58">
        <f>SUMPRODUCT((データ!$D$3:$D$1000=$C274)*(データ!$E$3:$E$1000=D$272)*(データ!$F$3:$F$1000=$C$271)*(データ!$B$3:$B$1000))</f>
        <v>0</v>
      </c>
      <c r="E274" s="58">
        <f>SUMPRODUCT((データ!$D$3:$D$1000=$C274)*(データ!$E$3:$E$1000=E$272)*(データ!$F$3:$F$1000=$C$271)*(データ!$B$3:$B$1000))</f>
        <v>500277</v>
      </c>
      <c r="F274" s="58">
        <f>SUMPRODUCT((データ!$D$3:$D$1000=$C274)*(データ!$E$3:$E$1000=F$272)*(データ!$F$3:$F$1000=$C$271)*(データ!$B$3:$B$1000))</f>
        <v>0</v>
      </c>
      <c r="G274" s="58">
        <f>SUMPRODUCT((データ!$D$3:$D$1000=$C274)*(データ!$E$3:$E$1000=G$272)*(データ!$F$3:$F$1000=$C$271)*(データ!$B$3:$B$1000))</f>
        <v>0</v>
      </c>
      <c r="H274" s="58">
        <f>SUMPRODUCT((データ!$D$3:$D$1000=$C274)*(データ!$E$3:$E$1000=H$272)*(データ!$F$3:$F$1000=$C$271)*(データ!$B$3:$B$1000))</f>
        <v>0</v>
      </c>
      <c r="I274" s="27">
        <f>SUM(D274:H274)</f>
        <v>500277</v>
      </c>
    </row>
    <row r="275" spans="3:9" ht="13.5">
      <c r="C275" s="56" t="s">
        <v>13</v>
      </c>
      <c r="D275" s="58">
        <f>SUMPRODUCT((データ!$D$3:$D$1000=$C275)*(データ!$E$3:$E$1000=D$272)*(データ!$F$3:$F$1000=$C$271)*(データ!$B$3:$B$1000))</f>
        <v>250143</v>
      </c>
      <c r="E275" s="58">
        <f>SUMPRODUCT((データ!$D$3:$D$1000=$C275)*(データ!$E$3:$E$1000=E$272)*(データ!$F$3:$F$1000=$C$271)*(データ!$B$3:$B$1000))</f>
        <v>0</v>
      </c>
      <c r="F275" s="58">
        <f>SUMPRODUCT((データ!$D$3:$D$1000=$C275)*(データ!$E$3:$E$1000=F$272)*(データ!$F$3:$F$1000=$C$271)*(データ!$B$3:$B$1000))</f>
        <v>0</v>
      </c>
      <c r="G275" s="58">
        <f>SUMPRODUCT((データ!$D$3:$D$1000=$C275)*(データ!$E$3:$E$1000=G$272)*(データ!$F$3:$F$1000=$C$271)*(データ!$B$3:$B$1000))</f>
        <v>0</v>
      </c>
      <c r="H275" s="58">
        <f>SUMPRODUCT((データ!$D$3:$D$1000=$C275)*(データ!$E$3:$E$1000=H$272)*(データ!$F$3:$F$1000=$C$271)*(データ!$B$3:$B$1000))</f>
        <v>0</v>
      </c>
      <c r="I275" s="27">
        <f>SUM(D275:H275)</f>
        <v>250143</v>
      </c>
    </row>
    <row r="276" spans="3:9" ht="13.5">
      <c r="C276" s="56" t="s">
        <v>18</v>
      </c>
      <c r="D276" s="58">
        <f>SUMPRODUCT((データ!$D$3:$D$1000=$C276)*(データ!$E$3:$E$1000=D$272)*(データ!$F$3:$F$1000=$C$271)*(データ!$B$3:$B$1000))</f>
        <v>500284</v>
      </c>
      <c r="E276" s="58">
        <f>SUMPRODUCT((データ!$D$3:$D$1000=$C276)*(データ!$E$3:$E$1000=E$272)*(データ!$F$3:$F$1000=$C$271)*(データ!$B$3:$B$1000))</f>
        <v>0</v>
      </c>
      <c r="F276" s="58">
        <f>SUMPRODUCT((データ!$D$3:$D$1000=$C276)*(データ!$E$3:$E$1000=F$272)*(データ!$F$3:$F$1000=$C$271)*(データ!$B$3:$B$1000))</f>
        <v>0</v>
      </c>
      <c r="G276" s="58">
        <f>SUMPRODUCT((データ!$D$3:$D$1000=$C276)*(データ!$E$3:$E$1000=G$272)*(データ!$F$3:$F$1000=$C$271)*(データ!$B$3:$B$1000))</f>
        <v>0</v>
      </c>
      <c r="H276" s="58">
        <f>SUMPRODUCT((データ!$D$3:$D$1000=$C276)*(データ!$E$3:$E$1000=H$272)*(データ!$F$3:$F$1000=$C$271)*(データ!$B$3:$B$1000))</f>
        <v>0</v>
      </c>
      <c r="I276" s="27">
        <f>SUM(D276:H276)</f>
        <v>500284</v>
      </c>
    </row>
    <row r="277" spans="3:9" ht="13.5">
      <c r="C277" s="57" t="s">
        <v>237</v>
      </c>
      <c r="D277" s="27">
        <f>SUM(D273:D276)</f>
        <v>750427</v>
      </c>
      <c r="E277" s="27">
        <f>SUM(E273:E276)</f>
        <v>500277</v>
      </c>
      <c r="F277" s="27">
        <f>SUM(F273:F276)</f>
        <v>125066</v>
      </c>
      <c r="G277" s="27">
        <f>SUM(G273:G276)</f>
        <v>0</v>
      </c>
      <c r="H277" s="27">
        <f>SUM(H273:H276)</f>
        <v>0</v>
      </c>
      <c r="I277" s="27">
        <f>SUM(D277:H277)</f>
        <v>1375770</v>
      </c>
    </row>
    <row r="279" ht="13.5">
      <c r="C279" s="61" t="s">
        <v>282</v>
      </c>
    </row>
    <row r="280" ht="13.5">
      <c r="C280" s="62" t="s">
        <v>273</v>
      </c>
    </row>
    <row r="281" ht="13.5">
      <c r="C281" s="62" t="s">
        <v>274</v>
      </c>
    </row>
    <row r="282" ht="13.5">
      <c r="C282" s="62"/>
    </row>
    <row r="283" ht="13.5">
      <c r="C283" s="62"/>
    </row>
    <row r="284" ht="13.5">
      <c r="C284" s="62" t="s">
        <v>271</v>
      </c>
    </row>
    <row r="285" ht="13.5">
      <c r="C285" s="62" t="s">
        <v>272</v>
      </c>
    </row>
    <row r="288" ht="13.5">
      <c r="C288" s="47" t="s">
        <v>281</v>
      </c>
    </row>
    <row r="289" spans="5:8" ht="13.5">
      <c r="E289" s="47" t="s">
        <v>288</v>
      </c>
      <c r="F289" s="69" t="s">
        <v>289</v>
      </c>
      <c r="H289" s="47" t="s">
        <v>290</v>
      </c>
    </row>
    <row r="290" spans="3:9" ht="13.5">
      <c r="C290" s="55" t="s">
        <v>178</v>
      </c>
      <c r="D290"/>
      <c r="E290"/>
      <c r="F290"/>
      <c r="G290"/>
      <c r="H290"/>
      <c r="I290"/>
    </row>
    <row r="291" spans="3:9" ht="13.5">
      <c r="C291" s="26"/>
      <c r="D291" s="59" t="s">
        <v>6</v>
      </c>
      <c r="E291" s="59" t="s">
        <v>9</v>
      </c>
      <c r="F291" s="59" t="s">
        <v>11</v>
      </c>
      <c r="G291" s="59" t="s">
        <v>14</v>
      </c>
      <c r="H291" s="59" t="s">
        <v>16</v>
      </c>
      <c r="I291" s="57" t="s">
        <v>237</v>
      </c>
    </row>
    <row r="292" spans="3:9" ht="13.5">
      <c r="C292" s="56" t="s">
        <v>5</v>
      </c>
      <c r="D292" s="58">
        <f>SUMPRODUCT(N(データ!$D$3:$D$1000=$C292),N(データ!$E$3:$E$1000=D$291),N(データ!$F$3:$F$1000=$C$290),データ!$B$3:$B$1000)</f>
        <v>0</v>
      </c>
      <c r="E292" s="58">
        <f>SUMPRODUCT(N(データ!$D$3:$D$1000=$C292),N(データ!$E$3:$E$1000=E$291),N(データ!$F$3:$F$1000=$C$290),データ!$B$3:$B$1000)</f>
        <v>0</v>
      </c>
      <c r="F292" s="58">
        <f>SUMPRODUCT(N(データ!$D$3:$D$1000=$C292),N(データ!$E$3:$E$1000=F$291),N(データ!$F$3:$F$1000=$C$290),データ!$B$3:$B$1000)</f>
        <v>125066</v>
      </c>
      <c r="G292" s="58">
        <f>SUMPRODUCT(N(データ!$D$3:$D$1000=$C292),N(データ!$E$3:$E$1000=G$291),N(データ!$F$3:$F$1000=$C$290),データ!$B$3:$B$1000)</f>
        <v>0</v>
      </c>
      <c r="H292" s="58">
        <f>SUMPRODUCT(N(データ!$D$3:$D$1000=$C292),N(データ!$E$3:$E$1000=H$291),N(データ!$F$3:$F$1000=$C$290),データ!$B$3:$B$1000)</f>
        <v>0</v>
      </c>
      <c r="I292" s="27">
        <f>SUM(D292:H292)</f>
        <v>125066</v>
      </c>
    </row>
    <row r="293" spans="3:9" ht="13.5">
      <c r="C293" s="56" t="s">
        <v>8</v>
      </c>
      <c r="D293" s="58">
        <f>SUMPRODUCT(N(データ!$D$3:$D$1000=$C293),N(データ!$E$3:$E$1000=D$291),N(データ!$F$3:$F$1000=$C$290),データ!$B$3:$B$1000)</f>
        <v>0</v>
      </c>
      <c r="E293" s="58">
        <f>SUMPRODUCT(N(データ!$D$3:$D$1000=$C293),N(データ!$E$3:$E$1000=E$291),N(データ!$F$3:$F$1000=$C$290),データ!$B$3:$B$1000)</f>
        <v>500277</v>
      </c>
      <c r="F293" s="58">
        <f>SUMPRODUCT(N(データ!$D$3:$D$1000=$C293),N(データ!$E$3:$E$1000=F$291),N(データ!$F$3:$F$1000=$C$290),データ!$B$3:$B$1000)</f>
        <v>0</v>
      </c>
      <c r="G293" s="58">
        <f>SUMPRODUCT(N(データ!$D$3:$D$1000=$C293),N(データ!$E$3:$E$1000=G$291),N(データ!$F$3:$F$1000=$C$290),データ!$B$3:$B$1000)</f>
        <v>0</v>
      </c>
      <c r="H293" s="58">
        <f>SUMPRODUCT(N(データ!$D$3:$D$1000=$C293),N(データ!$E$3:$E$1000=H$291),N(データ!$F$3:$F$1000=$C$290),データ!$B$3:$B$1000)</f>
        <v>0</v>
      </c>
      <c r="I293" s="27">
        <f>SUM(D293:H293)</f>
        <v>500277</v>
      </c>
    </row>
    <row r="294" spans="3:9" ht="13.5">
      <c r="C294" s="56" t="s">
        <v>13</v>
      </c>
      <c r="D294" s="58">
        <f>SUMPRODUCT(N(データ!$D$3:$D$1000=$C294),N(データ!$E$3:$E$1000=D$291),N(データ!$F$3:$F$1000=$C$290),データ!$B$3:$B$1000)</f>
        <v>250143</v>
      </c>
      <c r="E294" s="58">
        <f>SUMPRODUCT(N(データ!$D$3:$D$1000=$C294),N(データ!$E$3:$E$1000=E$291),N(データ!$F$3:$F$1000=$C$290),データ!$B$3:$B$1000)</f>
        <v>0</v>
      </c>
      <c r="F294" s="58">
        <f>SUMPRODUCT(N(データ!$D$3:$D$1000=$C294),N(データ!$E$3:$E$1000=F$291),N(データ!$F$3:$F$1000=$C$290),データ!$B$3:$B$1000)</f>
        <v>0</v>
      </c>
      <c r="G294" s="58">
        <f>SUMPRODUCT(N(データ!$D$3:$D$1000=$C294),N(データ!$E$3:$E$1000=G$291),N(データ!$F$3:$F$1000=$C$290),データ!$B$3:$B$1000)</f>
        <v>0</v>
      </c>
      <c r="H294" s="58">
        <f>SUMPRODUCT(N(データ!$D$3:$D$1000=$C294),N(データ!$E$3:$E$1000=H$291),N(データ!$F$3:$F$1000=$C$290),データ!$B$3:$B$1000)</f>
        <v>0</v>
      </c>
      <c r="I294" s="27">
        <f>SUM(D294:H294)</f>
        <v>250143</v>
      </c>
    </row>
    <row r="295" spans="3:9" ht="13.5">
      <c r="C295" s="56" t="s">
        <v>18</v>
      </c>
      <c r="D295" s="58">
        <f>SUMPRODUCT(N(データ!$D$3:$D$1000=$C295),N(データ!$E$3:$E$1000=D$291),N(データ!$F$3:$F$1000=$C$290),データ!$B$3:$B$1000)</f>
        <v>500284</v>
      </c>
      <c r="E295" s="58">
        <f>SUMPRODUCT(N(データ!$D$3:$D$1000=$C295),N(データ!$E$3:$E$1000=E$291),N(データ!$F$3:$F$1000=$C$290),データ!$B$3:$B$1000)</f>
        <v>0</v>
      </c>
      <c r="F295" s="58">
        <f>SUMPRODUCT(N(データ!$D$3:$D$1000=$C295),N(データ!$E$3:$E$1000=F$291),N(データ!$F$3:$F$1000=$C$290),データ!$B$3:$B$1000)</f>
        <v>0</v>
      </c>
      <c r="G295" s="58">
        <f>SUMPRODUCT(N(データ!$D$3:$D$1000=$C295),N(データ!$E$3:$E$1000=G$291),N(データ!$F$3:$F$1000=$C$290),データ!$B$3:$B$1000)</f>
        <v>0</v>
      </c>
      <c r="H295" s="58">
        <f>SUMPRODUCT(N(データ!$D$3:$D$1000=$C295),N(データ!$E$3:$E$1000=H$291),N(データ!$F$3:$F$1000=$C$290),データ!$B$3:$B$1000)</f>
        <v>0</v>
      </c>
      <c r="I295" s="27">
        <f>SUM(D295:H295)</f>
        <v>500284</v>
      </c>
    </row>
    <row r="296" spans="3:9" ht="13.5">
      <c r="C296" s="57" t="s">
        <v>237</v>
      </c>
      <c r="D296" s="27">
        <f>SUM(D292:D295)</f>
        <v>750427</v>
      </c>
      <c r="E296" s="27">
        <f>SUM(E292:E295)</f>
        <v>500277</v>
      </c>
      <c r="F296" s="27">
        <f>SUM(F292:F295)</f>
        <v>125066</v>
      </c>
      <c r="G296" s="27">
        <f>SUM(G292:G295)</f>
        <v>0</v>
      </c>
      <c r="H296" s="27">
        <f>SUM(H292:H295)</f>
        <v>0</v>
      </c>
      <c r="I296" s="27">
        <f>SUM(D296:H296)</f>
        <v>1375770</v>
      </c>
    </row>
    <row r="298" ht="13.5">
      <c r="C298" s="61" t="s">
        <v>283</v>
      </c>
    </row>
    <row r="299" ht="13.5">
      <c r="C299" s="61" t="s">
        <v>284</v>
      </c>
    </row>
    <row r="300" ht="13.5">
      <c r="C300" s="61" t="s">
        <v>285</v>
      </c>
    </row>
    <row r="301" ht="13.5">
      <c r="C301" s="61" t="s">
        <v>291</v>
      </c>
    </row>
    <row r="303" ht="13.5">
      <c r="C303" s="47" t="s">
        <v>292</v>
      </c>
    </row>
    <row r="304" ht="13.5">
      <c r="C304" s="46" t="s">
        <v>286</v>
      </c>
    </row>
    <row r="305" ht="13.5">
      <c r="C305" s="47" t="s">
        <v>287</v>
      </c>
    </row>
    <row r="308" ht="13.5">
      <c r="C308" s="47" t="s">
        <v>275</v>
      </c>
    </row>
    <row r="309" ht="13.5">
      <c r="C309" s="47" t="s">
        <v>276</v>
      </c>
    </row>
    <row r="310" ht="13.5">
      <c r="C310" s="47" t="s">
        <v>277</v>
      </c>
    </row>
    <row r="312" ht="13.5">
      <c r="C312" s="47" t="s">
        <v>278</v>
      </c>
    </row>
    <row r="313" ht="13.5">
      <c r="C313" s="47" t="s">
        <v>279</v>
      </c>
    </row>
  </sheetData>
  <dataValidations count="1">
    <dataValidation type="list" allowBlank="1" showInputMessage="1" showErrorMessage="1" sqref="C195 C290 C271">
      <formula1>年月</formula1>
    </dataValidation>
  </dataValidations>
  <hyperlinks>
    <hyperlink ref="F289" r:id="rId1" display="「十日日記」サイトの記事"/>
  </hyperlinks>
  <printOptions/>
  <pageMargins left="0.75" right="0.75" top="1" bottom="1" header="0.512" footer="0.512"/>
  <pageSetup orientation="portrait" paperSize="9" r:id="rId3"/>
  <drawing r:id="rId2"/>
</worksheet>
</file>

<file path=xl/worksheets/sheet5.xml><?xml version="1.0" encoding="utf-8"?>
<worksheet xmlns="http://schemas.openxmlformats.org/spreadsheetml/2006/main" xmlns:r="http://schemas.openxmlformats.org/officeDocument/2006/relationships">
  <dimension ref="A1:G10"/>
  <sheetViews>
    <sheetView workbookViewId="0" topLeftCell="A1">
      <selection activeCell="L35" sqref="L35"/>
    </sheetView>
  </sheetViews>
  <sheetFormatPr defaultColWidth="9.00390625" defaultRowHeight="13.5"/>
  <cols>
    <col min="1" max="1" width="11.125" style="0" customWidth="1"/>
    <col min="2" max="4" width="11.875" style="0" bestFit="1" customWidth="1"/>
    <col min="5" max="5" width="11.875" style="0" customWidth="1"/>
    <col min="6" max="6" width="11.875" style="0" bestFit="1" customWidth="1"/>
    <col min="7" max="7" width="10.00390625" style="0" customWidth="1"/>
  </cols>
  <sheetData>
    <row r="1" spans="1:2" ht="13.5">
      <c r="A1" s="13" t="s">
        <v>126</v>
      </c>
      <c r="B1" s="14" t="s">
        <v>127</v>
      </c>
    </row>
    <row r="2" spans="1:2" ht="13.5">
      <c r="A2" s="13" t="s">
        <v>154</v>
      </c>
      <c r="B2" s="15" t="s">
        <v>125</v>
      </c>
    </row>
    <row r="4" spans="1:7" ht="13.5">
      <c r="A4" s="8" t="s">
        <v>128</v>
      </c>
      <c r="B4" s="8" t="s">
        <v>124</v>
      </c>
      <c r="C4" s="6"/>
      <c r="D4" s="6"/>
      <c r="E4" s="6"/>
      <c r="F4" s="6"/>
      <c r="G4" s="7"/>
    </row>
    <row r="5" spans="1:7" ht="13.5">
      <c r="A5" s="8" t="s">
        <v>122</v>
      </c>
      <c r="B5" s="16" t="s">
        <v>6</v>
      </c>
      <c r="C5" s="17" t="s">
        <v>9</v>
      </c>
      <c r="D5" s="17" t="s">
        <v>11</v>
      </c>
      <c r="E5" s="17" t="s">
        <v>14</v>
      </c>
      <c r="F5" s="17" t="s">
        <v>16</v>
      </c>
      <c r="G5" s="23" t="s">
        <v>123</v>
      </c>
    </row>
    <row r="6" spans="1:7" ht="13.5">
      <c r="A6" s="16" t="s">
        <v>5</v>
      </c>
      <c r="B6" s="9">
        <v>0</v>
      </c>
      <c r="C6" s="10">
        <v>0</v>
      </c>
      <c r="D6" s="10">
        <v>1</v>
      </c>
      <c r="E6" s="10">
        <v>0</v>
      </c>
      <c r="F6" s="10">
        <v>0</v>
      </c>
      <c r="G6" s="24">
        <v>1</v>
      </c>
    </row>
    <row r="7" spans="1:7" ht="13.5">
      <c r="A7" s="18" t="s">
        <v>8</v>
      </c>
      <c r="B7" s="11">
        <v>0</v>
      </c>
      <c r="C7" s="12">
        <v>4</v>
      </c>
      <c r="D7" s="12">
        <v>0</v>
      </c>
      <c r="E7" s="12">
        <v>0</v>
      </c>
      <c r="F7" s="12">
        <v>0</v>
      </c>
      <c r="G7" s="25">
        <v>4</v>
      </c>
    </row>
    <row r="8" spans="1:7" ht="13.5">
      <c r="A8" s="18" t="s">
        <v>13</v>
      </c>
      <c r="B8" s="11">
        <v>2</v>
      </c>
      <c r="C8" s="12">
        <v>0</v>
      </c>
      <c r="D8" s="12">
        <v>0</v>
      </c>
      <c r="E8" s="12">
        <v>0</v>
      </c>
      <c r="F8" s="12">
        <v>0</v>
      </c>
      <c r="G8" s="25">
        <v>2</v>
      </c>
    </row>
    <row r="9" spans="1:7" ht="13.5">
      <c r="A9" s="18" t="s">
        <v>18</v>
      </c>
      <c r="B9" s="11">
        <v>4</v>
      </c>
      <c r="C9" s="12">
        <v>0</v>
      </c>
      <c r="D9" s="12">
        <v>0</v>
      </c>
      <c r="E9" s="12">
        <v>0</v>
      </c>
      <c r="F9" s="12">
        <v>0</v>
      </c>
      <c r="G9" s="25">
        <v>4</v>
      </c>
    </row>
    <row r="10" spans="1:7" ht="13.5">
      <c r="A10" s="19" t="s">
        <v>123</v>
      </c>
      <c r="B10" s="20">
        <v>6</v>
      </c>
      <c r="C10" s="21">
        <v>4</v>
      </c>
      <c r="D10" s="21">
        <v>1</v>
      </c>
      <c r="E10" s="21">
        <v>0</v>
      </c>
      <c r="F10" s="21">
        <v>0</v>
      </c>
      <c r="G10" s="22">
        <v>11</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F110"/>
  <sheetViews>
    <sheetView workbookViewId="0" topLeftCell="A1">
      <selection activeCell="N98" sqref="N98"/>
    </sheetView>
  </sheetViews>
  <sheetFormatPr defaultColWidth="9.00390625" defaultRowHeight="13.5"/>
  <cols>
    <col min="1" max="1" width="10.625" style="0" customWidth="1"/>
    <col min="2" max="2" width="9.25390625" style="0" customWidth="1"/>
    <col min="3" max="3" width="14.00390625" style="0" customWidth="1"/>
    <col min="4" max="4" width="11.00390625" style="0" bestFit="1" customWidth="1"/>
    <col min="5" max="5" width="15.125" style="0" customWidth="1"/>
    <col min="6" max="6" width="10.625" style="0" customWidth="1"/>
  </cols>
  <sheetData>
    <row r="2" spans="1:6" ht="13.5">
      <c r="A2" s="1" t="s">
        <v>155</v>
      </c>
      <c r="B2" s="1" t="s">
        <v>121</v>
      </c>
      <c r="C2" s="1" t="s">
        <v>0</v>
      </c>
      <c r="D2" s="1" t="s">
        <v>1</v>
      </c>
      <c r="E2" s="1" t="s">
        <v>2</v>
      </c>
      <c r="F2" s="1" t="s">
        <v>3</v>
      </c>
    </row>
    <row r="3" spans="1:6" ht="13.5">
      <c r="A3" s="2">
        <v>38368</v>
      </c>
      <c r="B3" s="3">
        <v>125001</v>
      </c>
      <c r="C3" t="s">
        <v>4</v>
      </c>
      <c r="D3" s="4" t="s">
        <v>5</v>
      </c>
      <c r="E3" s="4" t="s">
        <v>6</v>
      </c>
      <c r="F3" s="4" t="str">
        <f aca="true" t="shared" si="0" ref="F3:F66">TEXT(A3,"ge.mm月")</f>
        <v>H17.01月</v>
      </c>
    </row>
    <row r="4" spans="1:6" ht="13.5">
      <c r="A4" s="2">
        <v>38371</v>
      </c>
      <c r="B4" s="3">
        <v>125002</v>
      </c>
      <c r="C4" t="s">
        <v>7</v>
      </c>
      <c r="D4" s="4" t="s">
        <v>8</v>
      </c>
      <c r="E4" s="4" t="s">
        <v>9</v>
      </c>
      <c r="F4" s="4" t="str">
        <f t="shared" si="0"/>
        <v>H17.01月</v>
      </c>
    </row>
    <row r="5" spans="1:6" ht="13.5">
      <c r="A5" s="2">
        <v>38374</v>
      </c>
      <c r="B5" s="3">
        <v>125003</v>
      </c>
      <c r="C5" t="s">
        <v>10</v>
      </c>
      <c r="D5" s="4" t="s">
        <v>5</v>
      </c>
      <c r="E5" s="4" t="s">
        <v>11</v>
      </c>
      <c r="F5" s="4" t="str">
        <f t="shared" si="0"/>
        <v>H17.01月</v>
      </c>
    </row>
    <row r="6" spans="1:6" ht="13.5">
      <c r="A6" s="2">
        <v>38377</v>
      </c>
      <c r="B6" s="3">
        <v>125004</v>
      </c>
      <c r="C6" t="s">
        <v>12</v>
      </c>
      <c r="D6" s="4" t="s">
        <v>13</v>
      </c>
      <c r="E6" s="4" t="s">
        <v>14</v>
      </c>
      <c r="F6" s="4" t="str">
        <f t="shared" si="0"/>
        <v>H17.01月</v>
      </c>
    </row>
    <row r="7" spans="1:6" ht="13.5">
      <c r="A7" s="2">
        <v>38380</v>
      </c>
      <c r="B7" s="3">
        <v>125005</v>
      </c>
      <c r="C7" t="s">
        <v>15</v>
      </c>
      <c r="D7" s="4" t="s">
        <v>5</v>
      </c>
      <c r="E7" s="4" t="s">
        <v>16</v>
      </c>
      <c r="F7" s="4" t="str">
        <f t="shared" si="0"/>
        <v>H17.01月</v>
      </c>
    </row>
    <row r="8" spans="1:6" ht="13.5">
      <c r="A8" s="2">
        <v>38383</v>
      </c>
      <c r="B8" s="3">
        <v>125006</v>
      </c>
      <c r="C8" t="s">
        <v>17</v>
      </c>
      <c r="D8" s="4" t="s">
        <v>18</v>
      </c>
      <c r="E8" s="4" t="s">
        <v>6</v>
      </c>
      <c r="F8" s="4" t="str">
        <f t="shared" si="0"/>
        <v>H17.01月</v>
      </c>
    </row>
    <row r="9" spans="1:6" ht="13.5">
      <c r="A9" s="2">
        <v>38386</v>
      </c>
      <c r="B9" s="3">
        <v>125007</v>
      </c>
      <c r="C9" t="s">
        <v>19</v>
      </c>
      <c r="D9" s="4" t="s">
        <v>13</v>
      </c>
      <c r="E9" s="4" t="s">
        <v>14</v>
      </c>
      <c r="F9" s="4" t="str">
        <f t="shared" si="0"/>
        <v>H17.02月</v>
      </c>
    </row>
    <row r="10" spans="1:6" ht="13.5">
      <c r="A10" s="2">
        <v>38385</v>
      </c>
      <c r="B10" s="3">
        <v>125008</v>
      </c>
      <c r="C10" t="s">
        <v>20</v>
      </c>
      <c r="D10" s="4" t="s">
        <v>18</v>
      </c>
      <c r="E10" s="4" t="s">
        <v>6</v>
      </c>
      <c r="F10" s="4" t="str">
        <f t="shared" si="0"/>
        <v>H17.02月</v>
      </c>
    </row>
    <row r="11" spans="1:6" ht="13.5">
      <c r="A11" s="2">
        <v>38391</v>
      </c>
      <c r="B11" s="3">
        <v>125009</v>
      </c>
      <c r="C11" t="s">
        <v>21</v>
      </c>
      <c r="D11" s="4" t="s">
        <v>13</v>
      </c>
      <c r="E11" s="4" t="s">
        <v>6</v>
      </c>
      <c r="F11" s="4" t="str">
        <f t="shared" si="0"/>
        <v>H17.02月</v>
      </c>
    </row>
    <row r="12" spans="1:6" ht="13.5">
      <c r="A12" s="2">
        <v>38397</v>
      </c>
      <c r="B12" s="3">
        <v>125010</v>
      </c>
      <c r="C12" t="s">
        <v>22</v>
      </c>
      <c r="D12" s="4" t="s">
        <v>8</v>
      </c>
      <c r="E12" s="4" t="s">
        <v>9</v>
      </c>
      <c r="F12" s="4" t="str">
        <f t="shared" si="0"/>
        <v>H17.02月</v>
      </c>
    </row>
    <row r="13" spans="1:6" ht="13.5">
      <c r="A13" s="2">
        <v>38403</v>
      </c>
      <c r="B13" s="3">
        <v>125011</v>
      </c>
      <c r="C13" t="s">
        <v>23</v>
      </c>
      <c r="D13" s="4" t="s">
        <v>18</v>
      </c>
      <c r="E13" s="4" t="s">
        <v>6</v>
      </c>
      <c r="F13" s="4" t="str">
        <f t="shared" si="0"/>
        <v>H17.02月</v>
      </c>
    </row>
    <row r="14" spans="1:6" ht="13.5">
      <c r="A14" s="2">
        <v>38409</v>
      </c>
      <c r="B14" s="3">
        <v>125012</v>
      </c>
      <c r="C14" t="s">
        <v>24</v>
      </c>
      <c r="D14" s="4" t="s">
        <v>18</v>
      </c>
      <c r="E14" s="4" t="s">
        <v>6</v>
      </c>
      <c r="F14" s="4" t="str">
        <f t="shared" si="0"/>
        <v>H17.02月</v>
      </c>
    </row>
    <row r="15" spans="1:6" ht="13.5">
      <c r="A15" s="2">
        <v>38415</v>
      </c>
      <c r="B15" s="3">
        <v>125013</v>
      </c>
      <c r="C15" t="s">
        <v>25</v>
      </c>
      <c r="D15" s="4" t="s">
        <v>13</v>
      </c>
      <c r="E15" s="4" t="s">
        <v>14</v>
      </c>
      <c r="F15" s="4" t="str">
        <f t="shared" si="0"/>
        <v>H17.03月</v>
      </c>
    </row>
    <row r="16" spans="1:6" ht="13.5">
      <c r="A16" s="2">
        <v>38421</v>
      </c>
      <c r="B16" s="3">
        <v>125014</v>
      </c>
      <c r="C16" t="s">
        <v>26</v>
      </c>
      <c r="D16" s="4" t="s">
        <v>5</v>
      </c>
      <c r="E16" s="4" t="s">
        <v>11</v>
      </c>
      <c r="F16" s="4" t="str">
        <f t="shared" si="0"/>
        <v>H17.03月</v>
      </c>
    </row>
    <row r="17" spans="1:6" ht="13.5">
      <c r="A17" s="2">
        <v>38427</v>
      </c>
      <c r="B17" s="3">
        <v>125015</v>
      </c>
      <c r="C17" t="s">
        <v>27</v>
      </c>
      <c r="D17" s="4" t="s">
        <v>5</v>
      </c>
      <c r="E17" s="4" t="s">
        <v>6</v>
      </c>
      <c r="F17" s="4" t="str">
        <f t="shared" si="0"/>
        <v>H17.03月</v>
      </c>
    </row>
    <row r="18" spans="1:6" ht="13.5">
      <c r="A18" s="2">
        <v>38428</v>
      </c>
      <c r="B18" s="3">
        <v>125016</v>
      </c>
      <c r="C18" t="s">
        <v>28</v>
      </c>
      <c r="D18" s="4" t="s">
        <v>8</v>
      </c>
      <c r="E18" s="4" t="s">
        <v>9</v>
      </c>
      <c r="F18" s="4" t="str">
        <f t="shared" si="0"/>
        <v>H17.03月</v>
      </c>
    </row>
    <row r="19" spans="1:6" ht="13.5">
      <c r="A19" s="2">
        <v>38431</v>
      </c>
      <c r="B19" s="3">
        <v>125017</v>
      </c>
      <c r="C19" t="s">
        <v>29</v>
      </c>
      <c r="D19" s="4" t="s">
        <v>8</v>
      </c>
      <c r="E19" s="4" t="s">
        <v>9</v>
      </c>
      <c r="F19" s="4" t="str">
        <f t="shared" si="0"/>
        <v>H17.03月</v>
      </c>
    </row>
    <row r="20" spans="1:6" ht="13.5">
      <c r="A20" s="2">
        <v>38434</v>
      </c>
      <c r="B20" s="3">
        <v>125018</v>
      </c>
      <c r="C20" t="s">
        <v>30</v>
      </c>
      <c r="D20" s="4" t="s">
        <v>18</v>
      </c>
      <c r="E20" s="4" t="s">
        <v>6</v>
      </c>
      <c r="F20" s="4" t="str">
        <f t="shared" si="0"/>
        <v>H17.03月</v>
      </c>
    </row>
    <row r="21" spans="1:6" ht="13.5">
      <c r="A21" s="2">
        <v>38437</v>
      </c>
      <c r="B21" s="3">
        <v>125019</v>
      </c>
      <c r="C21" t="s">
        <v>31</v>
      </c>
      <c r="D21" s="4" t="s">
        <v>5</v>
      </c>
      <c r="E21" s="4" t="s">
        <v>9</v>
      </c>
      <c r="F21" s="4" t="str">
        <f t="shared" si="0"/>
        <v>H17.03月</v>
      </c>
    </row>
    <row r="22" spans="1:6" ht="13.5">
      <c r="A22" s="2">
        <v>38440</v>
      </c>
      <c r="B22" s="3">
        <v>125020</v>
      </c>
      <c r="C22" t="s">
        <v>32</v>
      </c>
      <c r="D22" s="4" t="s">
        <v>13</v>
      </c>
      <c r="E22" s="4" t="s">
        <v>14</v>
      </c>
      <c r="F22" s="4" t="str">
        <f t="shared" si="0"/>
        <v>H17.03月</v>
      </c>
    </row>
    <row r="23" spans="1:6" ht="13.5">
      <c r="A23" s="2">
        <v>38443</v>
      </c>
      <c r="B23" s="3">
        <v>125021</v>
      </c>
      <c r="C23" t="s">
        <v>33</v>
      </c>
      <c r="D23" s="4" t="s">
        <v>8</v>
      </c>
      <c r="E23" s="4" t="s">
        <v>9</v>
      </c>
      <c r="F23" s="4" t="str">
        <f t="shared" si="0"/>
        <v>H17.04月</v>
      </c>
    </row>
    <row r="24" spans="1:6" ht="13.5">
      <c r="A24" s="2">
        <v>38447</v>
      </c>
      <c r="B24" s="3">
        <v>125022</v>
      </c>
      <c r="C24" t="s">
        <v>34</v>
      </c>
      <c r="D24" s="4" t="s">
        <v>8</v>
      </c>
      <c r="E24" s="4" t="s">
        <v>9</v>
      </c>
      <c r="F24" s="4" t="str">
        <f t="shared" si="0"/>
        <v>H17.04月</v>
      </c>
    </row>
    <row r="25" spans="1:6" ht="13.5">
      <c r="A25" s="2">
        <v>38451</v>
      </c>
      <c r="B25" s="3">
        <v>125023</v>
      </c>
      <c r="C25" t="s">
        <v>35</v>
      </c>
      <c r="D25" s="4" t="s">
        <v>18</v>
      </c>
      <c r="E25" s="4" t="s">
        <v>6</v>
      </c>
      <c r="F25" s="4" t="str">
        <f t="shared" si="0"/>
        <v>H17.04月</v>
      </c>
    </row>
    <row r="26" spans="1:6" ht="13.5">
      <c r="A26" s="2">
        <v>38455</v>
      </c>
      <c r="B26" s="3">
        <v>125024</v>
      </c>
      <c r="C26" t="s">
        <v>36</v>
      </c>
      <c r="D26" s="4" t="s">
        <v>18</v>
      </c>
      <c r="E26" s="4" t="s">
        <v>6</v>
      </c>
      <c r="F26" s="4" t="str">
        <f t="shared" si="0"/>
        <v>H17.04月</v>
      </c>
    </row>
    <row r="27" spans="1:6" ht="13.5">
      <c r="A27" s="2">
        <v>38459</v>
      </c>
      <c r="B27" s="3">
        <v>125025</v>
      </c>
      <c r="C27" t="s">
        <v>37</v>
      </c>
      <c r="D27" s="4" t="s">
        <v>8</v>
      </c>
      <c r="E27" s="4" t="s">
        <v>9</v>
      </c>
      <c r="F27" s="4" t="str">
        <f t="shared" si="0"/>
        <v>H17.04月</v>
      </c>
    </row>
    <row r="28" spans="1:6" ht="13.5">
      <c r="A28" s="2">
        <v>38463</v>
      </c>
      <c r="B28" s="3">
        <v>125026</v>
      </c>
      <c r="C28" t="s">
        <v>38</v>
      </c>
      <c r="D28" s="4" t="s">
        <v>13</v>
      </c>
      <c r="E28" s="4" t="s">
        <v>14</v>
      </c>
      <c r="F28" s="4" t="str">
        <f t="shared" si="0"/>
        <v>H17.04月</v>
      </c>
    </row>
    <row r="29" spans="1:6" ht="13.5">
      <c r="A29" s="2">
        <v>38467</v>
      </c>
      <c r="B29" s="3">
        <v>125027</v>
      </c>
      <c r="C29" t="s">
        <v>39</v>
      </c>
      <c r="D29" s="4" t="s">
        <v>8</v>
      </c>
      <c r="E29" s="4" t="s">
        <v>9</v>
      </c>
      <c r="F29" s="4" t="str">
        <f t="shared" si="0"/>
        <v>H17.04月</v>
      </c>
    </row>
    <row r="30" spans="1:6" ht="13.5">
      <c r="A30" s="2">
        <v>38471</v>
      </c>
      <c r="B30" s="3">
        <v>125028</v>
      </c>
      <c r="C30" t="s">
        <v>40</v>
      </c>
      <c r="D30" s="4" t="s">
        <v>13</v>
      </c>
      <c r="E30" s="4" t="s">
        <v>6</v>
      </c>
      <c r="F30" s="4" t="str">
        <f t="shared" si="0"/>
        <v>H17.04月</v>
      </c>
    </row>
    <row r="31" spans="1:6" ht="13.5">
      <c r="A31" s="2">
        <v>38475</v>
      </c>
      <c r="B31" s="3">
        <v>125029</v>
      </c>
      <c r="C31" t="s">
        <v>41</v>
      </c>
      <c r="D31" s="4" t="s">
        <v>5</v>
      </c>
      <c r="E31" s="4" t="s">
        <v>14</v>
      </c>
      <c r="F31" s="4" t="str">
        <f t="shared" si="0"/>
        <v>H17.05月</v>
      </c>
    </row>
    <row r="32" spans="1:6" ht="13.5">
      <c r="A32" s="2">
        <v>38476</v>
      </c>
      <c r="B32" s="3">
        <v>125030</v>
      </c>
      <c r="C32" t="s">
        <v>42</v>
      </c>
      <c r="D32" s="4" t="s">
        <v>13</v>
      </c>
      <c r="E32" s="4" t="s">
        <v>14</v>
      </c>
      <c r="F32" s="4" t="str">
        <f t="shared" si="0"/>
        <v>H17.05月</v>
      </c>
    </row>
    <row r="33" spans="1:6" ht="13.5">
      <c r="A33" s="2">
        <v>38480</v>
      </c>
      <c r="B33" s="3">
        <v>125031</v>
      </c>
      <c r="C33" t="s">
        <v>43</v>
      </c>
      <c r="D33" s="4" t="s">
        <v>5</v>
      </c>
      <c r="E33" s="4" t="s">
        <v>6</v>
      </c>
      <c r="F33" s="4" t="str">
        <f t="shared" si="0"/>
        <v>H17.05月</v>
      </c>
    </row>
    <row r="34" spans="1:6" ht="13.5">
      <c r="A34" s="2">
        <v>38484</v>
      </c>
      <c r="B34" s="3">
        <v>125032</v>
      </c>
      <c r="C34" t="s">
        <v>44</v>
      </c>
      <c r="D34" s="4" t="s">
        <v>18</v>
      </c>
      <c r="E34" s="4" t="s">
        <v>6</v>
      </c>
      <c r="F34" s="4" t="str">
        <f t="shared" si="0"/>
        <v>H17.05月</v>
      </c>
    </row>
    <row r="35" spans="1:6" ht="13.5">
      <c r="A35" s="2">
        <v>38488</v>
      </c>
      <c r="B35" s="3">
        <v>125033</v>
      </c>
      <c r="C35" t="s">
        <v>45</v>
      </c>
      <c r="D35" s="4" t="s">
        <v>5</v>
      </c>
      <c r="E35" s="4" t="s">
        <v>11</v>
      </c>
      <c r="F35" s="4" t="str">
        <f t="shared" si="0"/>
        <v>H17.05月</v>
      </c>
    </row>
    <row r="36" spans="1:6" ht="13.5">
      <c r="A36" s="2">
        <v>38492</v>
      </c>
      <c r="B36" s="3">
        <v>125034</v>
      </c>
      <c r="C36" t="s">
        <v>46</v>
      </c>
      <c r="D36" s="4" t="s">
        <v>18</v>
      </c>
      <c r="E36" s="4" t="s">
        <v>6</v>
      </c>
      <c r="F36" s="4" t="str">
        <f t="shared" si="0"/>
        <v>H17.05月</v>
      </c>
    </row>
    <row r="37" spans="1:6" ht="13.5">
      <c r="A37" s="2">
        <v>38496</v>
      </c>
      <c r="B37" s="3">
        <v>125035</v>
      </c>
      <c r="C37" t="s">
        <v>47</v>
      </c>
      <c r="D37" s="4" t="s">
        <v>8</v>
      </c>
      <c r="E37" s="4" t="s">
        <v>9</v>
      </c>
      <c r="F37" s="4" t="str">
        <f t="shared" si="0"/>
        <v>H17.05月</v>
      </c>
    </row>
    <row r="38" spans="1:6" ht="13.5">
      <c r="A38" s="2">
        <v>38500</v>
      </c>
      <c r="B38" s="3">
        <v>125036</v>
      </c>
      <c r="C38" t="s">
        <v>48</v>
      </c>
      <c r="D38" s="4" t="s">
        <v>13</v>
      </c>
      <c r="E38" s="4" t="s">
        <v>14</v>
      </c>
      <c r="F38" s="4" t="str">
        <f t="shared" si="0"/>
        <v>H17.05月</v>
      </c>
    </row>
    <row r="39" spans="1:6" ht="13.5">
      <c r="A39" s="2">
        <v>38504</v>
      </c>
      <c r="B39" s="3">
        <v>125037</v>
      </c>
      <c r="C39" t="s">
        <v>49</v>
      </c>
      <c r="D39" s="4" t="s">
        <v>8</v>
      </c>
      <c r="E39" s="4" t="s">
        <v>9</v>
      </c>
      <c r="F39" s="4" t="str">
        <f t="shared" si="0"/>
        <v>H17.06月</v>
      </c>
    </row>
    <row r="40" spans="1:6" ht="13.5">
      <c r="A40" s="2">
        <v>38508</v>
      </c>
      <c r="B40" s="3">
        <v>125038</v>
      </c>
      <c r="C40" t="s">
        <v>50</v>
      </c>
      <c r="D40" s="4" t="s">
        <v>5</v>
      </c>
      <c r="E40" s="4" t="s">
        <v>14</v>
      </c>
      <c r="F40" s="4" t="str">
        <f t="shared" si="0"/>
        <v>H17.06月</v>
      </c>
    </row>
    <row r="41" spans="1:6" ht="13.5">
      <c r="A41" s="2">
        <v>38509</v>
      </c>
      <c r="B41" s="3">
        <v>125039</v>
      </c>
      <c r="C41" t="s">
        <v>51</v>
      </c>
      <c r="D41" s="4" t="s">
        <v>13</v>
      </c>
      <c r="E41" s="4" t="s">
        <v>6</v>
      </c>
      <c r="F41" s="4" t="str">
        <f t="shared" si="0"/>
        <v>H17.06月</v>
      </c>
    </row>
    <row r="42" spans="1:6" ht="13.5">
      <c r="A42" s="2">
        <v>38510</v>
      </c>
      <c r="B42" s="3">
        <v>125040</v>
      </c>
      <c r="C42" t="s">
        <v>52</v>
      </c>
      <c r="D42" s="4" t="s">
        <v>8</v>
      </c>
      <c r="E42" s="4" t="s">
        <v>9</v>
      </c>
      <c r="F42" s="4" t="str">
        <f t="shared" si="0"/>
        <v>H17.06月</v>
      </c>
    </row>
    <row r="43" spans="1:6" ht="13.5">
      <c r="A43" s="2">
        <v>38513</v>
      </c>
      <c r="B43" s="3">
        <v>125041</v>
      </c>
      <c r="C43" t="s">
        <v>53</v>
      </c>
      <c r="D43" s="4" t="s">
        <v>5</v>
      </c>
      <c r="E43" s="4" t="s">
        <v>6</v>
      </c>
      <c r="F43" s="4" t="str">
        <f t="shared" si="0"/>
        <v>H17.06月</v>
      </c>
    </row>
    <row r="44" spans="1:6" ht="13.5">
      <c r="A44" s="2">
        <v>38516</v>
      </c>
      <c r="B44" s="3">
        <v>125042</v>
      </c>
      <c r="C44" t="s">
        <v>54</v>
      </c>
      <c r="D44" s="4" t="s">
        <v>5</v>
      </c>
      <c r="E44" s="4" t="s">
        <v>6</v>
      </c>
      <c r="F44" s="4" t="str">
        <f t="shared" si="0"/>
        <v>H17.06月</v>
      </c>
    </row>
    <row r="45" spans="1:6" ht="13.5">
      <c r="A45" s="2">
        <v>38519</v>
      </c>
      <c r="B45" s="3">
        <v>125043</v>
      </c>
      <c r="C45" t="s">
        <v>55</v>
      </c>
      <c r="D45" s="4" t="s">
        <v>8</v>
      </c>
      <c r="E45" s="4" t="s">
        <v>9</v>
      </c>
      <c r="F45" s="4" t="str">
        <f t="shared" si="0"/>
        <v>H17.06月</v>
      </c>
    </row>
    <row r="46" spans="1:6" ht="13.5">
      <c r="A46" s="2">
        <v>38522</v>
      </c>
      <c r="B46" s="3">
        <v>125044</v>
      </c>
      <c r="C46" t="s">
        <v>56</v>
      </c>
      <c r="D46" s="4" t="s">
        <v>8</v>
      </c>
      <c r="E46" s="4" t="s">
        <v>9</v>
      </c>
      <c r="F46" s="4" t="str">
        <f t="shared" si="0"/>
        <v>H17.06月</v>
      </c>
    </row>
    <row r="47" spans="1:6" ht="13.5">
      <c r="A47" s="2">
        <v>38525</v>
      </c>
      <c r="B47" s="3">
        <v>125045</v>
      </c>
      <c r="C47" t="s">
        <v>57</v>
      </c>
      <c r="D47" s="4" t="s">
        <v>8</v>
      </c>
      <c r="E47" s="4" t="s">
        <v>9</v>
      </c>
      <c r="F47" s="4" t="str">
        <f t="shared" si="0"/>
        <v>H17.06月</v>
      </c>
    </row>
    <row r="48" spans="1:6" ht="13.5">
      <c r="A48" s="2">
        <v>38528</v>
      </c>
      <c r="B48" s="3">
        <v>125046</v>
      </c>
      <c r="C48" t="s">
        <v>58</v>
      </c>
      <c r="D48" s="4" t="s">
        <v>18</v>
      </c>
      <c r="E48" s="4" t="s">
        <v>6</v>
      </c>
      <c r="F48" s="4" t="str">
        <f t="shared" si="0"/>
        <v>H17.06月</v>
      </c>
    </row>
    <row r="49" spans="1:6" ht="13.5">
      <c r="A49" s="2">
        <v>38531</v>
      </c>
      <c r="B49" s="3">
        <v>125047</v>
      </c>
      <c r="C49" t="s">
        <v>59</v>
      </c>
      <c r="D49" s="4" t="s">
        <v>5</v>
      </c>
      <c r="E49" s="4" t="s">
        <v>9</v>
      </c>
      <c r="F49" s="4" t="str">
        <f t="shared" si="0"/>
        <v>H17.06月</v>
      </c>
    </row>
    <row r="50" spans="1:6" ht="13.5">
      <c r="A50" s="2">
        <v>38534</v>
      </c>
      <c r="B50" s="3">
        <v>125048</v>
      </c>
      <c r="C50" t="s">
        <v>60</v>
      </c>
      <c r="D50" s="4" t="s">
        <v>8</v>
      </c>
      <c r="E50" s="4" t="s">
        <v>9</v>
      </c>
      <c r="F50" s="4" t="str">
        <f t="shared" si="0"/>
        <v>H17.07月</v>
      </c>
    </row>
    <row r="51" spans="1:6" ht="13.5">
      <c r="A51" s="2">
        <v>38537</v>
      </c>
      <c r="B51" s="3">
        <v>125049</v>
      </c>
      <c r="C51" t="s">
        <v>61</v>
      </c>
      <c r="D51" s="4" t="s">
        <v>13</v>
      </c>
      <c r="E51" s="4" t="s">
        <v>14</v>
      </c>
      <c r="F51" s="4" t="str">
        <f t="shared" si="0"/>
        <v>H17.07月</v>
      </c>
    </row>
    <row r="52" spans="1:6" ht="13.5">
      <c r="A52" s="2">
        <v>38538</v>
      </c>
      <c r="B52" s="3">
        <v>125050</v>
      </c>
      <c r="C52" t="s">
        <v>62</v>
      </c>
      <c r="D52" s="4" t="s">
        <v>8</v>
      </c>
      <c r="E52" s="4" t="s">
        <v>9</v>
      </c>
      <c r="F52" s="4" t="str">
        <f t="shared" si="0"/>
        <v>H17.07月</v>
      </c>
    </row>
    <row r="53" spans="1:6" ht="13.5">
      <c r="A53" s="2">
        <v>38543</v>
      </c>
      <c r="B53" s="3">
        <v>125051</v>
      </c>
      <c r="C53" t="s">
        <v>63</v>
      </c>
      <c r="D53" s="4" t="s">
        <v>18</v>
      </c>
      <c r="E53" s="4" t="s">
        <v>6</v>
      </c>
      <c r="F53" s="4" t="str">
        <f t="shared" si="0"/>
        <v>H17.07月</v>
      </c>
    </row>
    <row r="54" spans="1:6" ht="13.5">
      <c r="A54" s="2">
        <v>38548</v>
      </c>
      <c r="B54" s="3">
        <v>125052</v>
      </c>
      <c r="C54" t="s">
        <v>64</v>
      </c>
      <c r="D54" s="4" t="s">
        <v>18</v>
      </c>
      <c r="E54" s="4" t="s">
        <v>6</v>
      </c>
      <c r="F54" s="4" t="str">
        <f t="shared" si="0"/>
        <v>H17.07月</v>
      </c>
    </row>
    <row r="55" spans="1:6" ht="13.5">
      <c r="A55" s="2">
        <v>38553</v>
      </c>
      <c r="B55" s="3">
        <v>125053</v>
      </c>
      <c r="C55" t="s">
        <v>65</v>
      </c>
      <c r="D55" s="4" t="s">
        <v>18</v>
      </c>
      <c r="E55" s="4" t="s">
        <v>6</v>
      </c>
      <c r="F55" s="4" t="str">
        <f t="shared" si="0"/>
        <v>H17.07月</v>
      </c>
    </row>
    <row r="56" spans="1:6" ht="13.5">
      <c r="A56" s="2">
        <v>38558</v>
      </c>
      <c r="B56" s="3">
        <v>125054</v>
      </c>
      <c r="C56" t="s">
        <v>66</v>
      </c>
      <c r="D56" s="4" t="s">
        <v>13</v>
      </c>
      <c r="E56" s="4" t="s">
        <v>14</v>
      </c>
      <c r="F56" s="4" t="str">
        <f t="shared" si="0"/>
        <v>H17.07月</v>
      </c>
    </row>
    <row r="57" spans="1:6" ht="13.5">
      <c r="A57" s="2">
        <v>38563</v>
      </c>
      <c r="B57" s="3">
        <v>125055</v>
      </c>
      <c r="C57" t="s">
        <v>67</v>
      </c>
      <c r="D57" s="4" t="s">
        <v>18</v>
      </c>
      <c r="E57" s="4" t="s">
        <v>6</v>
      </c>
      <c r="F57" s="4" t="str">
        <f t="shared" si="0"/>
        <v>H17.07月</v>
      </c>
    </row>
    <row r="58" spans="1:6" ht="13.5">
      <c r="A58" s="2">
        <v>38568</v>
      </c>
      <c r="B58" s="3">
        <v>125056</v>
      </c>
      <c r="C58" t="s">
        <v>68</v>
      </c>
      <c r="D58" s="4" t="s">
        <v>13</v>
      </c>
      <c r="E58" s="4" t="s">
        <v>6</v>
      </c>
      <c r="F58" s="4" t="str">
        <f t="shared" si="0"/>
        <v>H17.08月</v>
      </c>
    </row>
    <row r="59" spans="1:6" ht="13.5">
      <c r="A59" s="2">
        <v>38569</v>
      </c>
      <c r="B59" s="3">
        <v>125057</v>
      </c>
      <c r="C59" t="s">
        <v>69</v>
      </c>
      <c r="D59" s="4" t="s">
        <v>5</v>
      </c>
      <c r="E59" s="4" t="s">
        <v>6</v>
      </c>
      <c r="F59" s="4" t="str">
        <f t="shared" si="0"/>
        <v>H17.08月</v>
      </c>
    </row>
    <row r="60" spans="1:6" ht="13.5">
      <c r="A60" s="2">
        <v>38570</v>
      </c>
      <c r="B60" s="3">
        <v>125058</v>
      </c>
      <c r="C60" t="s">
        <v>70</v>
      </c>
      <c r="D60" s="4" t="s">
        <v>13</v>
      </c>
      <c r="E60" s="4" t="s">
        <v>14</v>
      </c>
      <c r="F60" s="4" t="str">
        <f t="shared" si="0"/>
        <v>H17.08月</v>
      </c>
    </row>
    <row r="61" spans="1:6" ht="13.5">
      <c r="A61" s="2">
        <v>38574</v>
      </c>
      <c r="B61" s="3">
        <v>125059</v>
      </c>
      <c r="C61" t="s">
        <v>71</v>
      </c>
      <c r="D61" s="4" t="s">
        <v>8</v>
      </c>
      <c r="E61" s="4" t="s">
        <v>9</v>
      </c>
      <c r="F61" s="4" t="str">
        <f t="shared" si="0"/>
        <v>H17.08月</v>
      </c>
    </row>
    <row r="62" spans="1:6" ht="13.5">
      <c r="A62" s="2">
        <v>38578</v>
      </c>
      <c r="B62" s="3">
        <v>125060</v>
      </c>
      <c r="C62" t="s">
        <v>72</v>
      </c>
      <c r="D62" s="4" t="s">
        <v>5</v>
      </c>
      <c r="E62" s="4" t="s">
        <v>9</v>
      </c>
      <c r="F62" s="4" t="str">
        <f t="shared" si="0"/>
        <v>H17.08月</v>
      </c>
    </row>
    <row r="63" spans="1:6" ht="13.5">
      <c r="A63" s="2">
        <v>38582</v>
      </c>
      <c r="B63" s="3">
        <v>125061</v>
      </c>
      <c r="C63" t="s">
        <v>73</v>
      </c>
      <c r="D63" s="4" t="s">
        <v>18</v>
      </c>
      <c r="E63" s="4" t="s">
        <v>6</v>
      </c>
      <c r="F63" s="4" t="str">
        <f t="shared" si="0"/>
        <v>H17.08月</v>
      </c>
    </row>
    <row r="64" spans="1:6" ht="13.5">
      <c r="A64" s="2">
        <v>38586</v>
      </c>
      <c r="B64" s="3">
        <v>125062</v>
      </c>
      <c r="C64" t="s">
        <v>74</v>
      </c>
      <c r="D64" s="4" t="s">
        <v>5</v>
      </c>
      <c r="E64" s="4" t="s">
        <v>6</v>
      </c>
      <c r="F64" s="4" t="str">
        <f t="shared" si="0"/>
        <v>H17.08月</v>
      </c>
    </row>
    <row r="65" spans="1:6" ht="13.5">
      <c r="A65" s="2">
        <v>38590</v>
      </c>
      <c r="B65" s="3">
        <v>125063</v>
      </c>
      <c r="C65" t="s">
        <v>75</v>
      </c>
      <c r="D65" s="4" t="s">
        <v>13</v>
      </c>
      <c r="E65" s="4" t="s">
        <v>6</v>
      </c>
      <c r="F65" s="4" t="str">
        <f t="shared" si="0"/>
        <v>H17.08月</v>
      </c>
    </row>
    <row r="66" spans="1:6" ht="13.5">
      <c r="A66" s="2">
        <v>38594</v>
      </c>
      <c r="B66" s="3">
        <v>125064</v>
      </c>
      <c r="C66" t="s">
        <v>76</v>
      </c>
      <c r="D66" s="4" t="s">
        <v>18</v>
      </c>
      <c r="E66" s="4" t="s">
        <v>6</v>
      </c>
      <c r="F66" s="4" t="str">
        <f t="shared" si="0"/>
        <v>H17.08月</v>
      </c>
    </row>
    <row r="67" spans="1:6" ht="13.5">
      <c r="A67" s="2">
        <v>38598</v>
      </c>
      <c r="B67" s="3">
        <v>125065</v>
      </c>
      <c r="C67" t="s">
        <v>77</v>
      </c>
      <c r="D67" s="4" t="s">
        <v>8</v>
      </c>
      <c r="E67" s="4" t="s">
        <v>9</v>
      </c>
      <c r="F67" s="4" t="str">
        <f aca="true" t="shared" si="1" ref="F67:F110">TEXT(A67,"ge.mm月")</f>
        <v>H17.09月</v>
      </c>
    </row>
    <row r="68" spans="1:6" ht="13.5">
      <c r="A68" s="2">
        <v>38600</v>
      </c>
      <c r="B68" s="3">
        <v>125066</v>
      </c>
      <c r="C68" t="s">
        <v>78</v>
      </c>
      <c r="D68" s="4" t="s">
        <v>5</v>
      </c>
      <c r="E68" s="4" t="s">
        <v>11</v>
      </c>
      <c r="F68" s="4" t="str">
        <f t="shared" si="1"/>
        <v>H17.09月</v>
      </c>
    </row>
    <row r="69" spans="1:6" ht="13.5">
      <c r="A69" s="2">
        <v>38602</v>
      </c>
      <c r="B69" s="3">
        <v>125067</v>
      </c>
      <c r="C69" t="s">
        <v>79</v>
      </c>
      <c r="D69" s="4" t="s">
        <v>18</v>
      </c>
      <c r="E69" s="4" t="s">
        <v>6</v>
      </c>
      <c r="F69" s="4" t="str">
        <f t="shared" si="1"/>
        <v>H17.09月</v>
      </c>
    </row>
    <row r="70" spans="1:6" ht="13.5">
      <c r="A70" s="2">
        <v>38604</v>
      </c>
      <c r="B70" s="3">
        <v>125068</v>
      </c>
      <c r="C70" t="s">
        <v>80</v>
      </c>
      <c r="D70" s="4" t="s">
        <v>18</v>
      </c>
      <c r="E70" s="4" t="s">
        <v>6</v>
      </c>
      <c r="F70" s="4" t="str">
        <f t="shared" si="1"/>
        <v>H17.09月</v>
      </c>
    </row>
    <row r="71" spans="1:6" ht="13.5">
      <c r="A71" s="2">
        <v>38606</v>
      </c>
      <c r="B71" s="3">
        <v>125069</v>
      </c>
      <c r="C71" t="s">
        <v>81</v>
      </c>
      <c r="D71" s="4" t="s">
        <v>8</v>
      </c>
      <c r="E71" s="4" t="s">
        <v>9</v>
      </c>
      <c r="F71" s="4" t="str">
        <f t="shared" si="1"/>
        <v>H17.09月</v>
      </c>
    </row>
    <row r="72" spans="1:6" ht="13.5">
      <c r="A72" s="2">
        <v>38609</v>
      </c>
      <c r="B72" s="3">
        <v>125070</v>
      </c>
      <c r="C72" t="s">
        <v>82</v>
      </c>
      <c r="D72" s="4" t="s">
        <v>13</v>
      </c>
      <c r="E72" s="4" t="s">
        <v>6</v>
      </c>
      <c r="F72" s="4" t="str">
        <f t="shared" si="1"/>
        <v>H17.09月</v>
      </c>
    </row>
    <row r="73" spans="1:6" ht="13.5">
      <c r="A73" s="2">
        <v>38612</v>
      </c>
      <c r="B73" s="3">
        <v>125071</v>
      </c>
      <c r="C73" t="s">
        <v>83</v>
      </c>
      <c r="D73" s="4" t="s">
        <v>8</v>
      </c>
      <c r="E73" s="4" t="s">
        <v>9</v>
      </c>
      <c r="F73" s="4" t="str">
        <f t="shared" si="1"/>
        <v>H17.09月</v>
      </c>
    </row>
    <row r="74" spans="1:6" ht="13.5">
      <c r="A74" s="2">
        <v>38615</v>
      </c>
      <c r="B74" s="3">
        <v>125072</v>
      </c>
      <c r="C74" t="s">
        <v>84</v>
      </c>
      <c r="D74" s="4" t="s">
        <v>8</v>
      </c>
      <c r="E74" s="4" t="s">
        <v>9</v>
      </c>
      <c r="F74" s="4" t="str">
        <f t="shared" si="1"/>
        <v>H17.09月</v>
      </c>
    </row>
    <row r="75" spans="1:6" ht="13.5">
      <c r="A75" s="2">
        <v>38618</v>
      </c>
      <c r="B75" s="3">
        <v>125073</v>
      </c>
      <c r="C75" t="s">
        <v>85</v>
      </c>
      <c r="D75" s="4" t="s">
        <v>13</v>
      </c>
      <c r="E75" s="4" t="s">
        <v>6</v>
      </c>
      <c r="F75" s="4" t="str">
        <f t="shared" si="1"/>
        <v>H17.09月</v>
      </c>
    </row>
    <row r="76" spans="1:6" ht="13.5">
      <c r="A76" s="2">
        <v>38621</v>
      </c>
      <c r="B76" s="3">
        <v>125074</v>
      </c>
      <c r="C76" t="s">
        <v>86</v>
      </c>
      <c r="D76" s="4" t="s">
        <v>18</v>
      </c>
      <c r="E76" s="4" t="s">
        <v>6</v>
      </c>
      <c r="F76" s="4" t="str">
        <f t="shared" si="1"/>
        <v>H17.09月</v>
      </c>
    </row>
    <row r="77" spans="1:6" ht="13.5">
      <c r="A77" s="2">
        <v>38624</v>
      </c>
      <c r="B77" s="3">
        <v>125075</v>
      </c>
      <c r="C77" t="s">
        <v>87</v>
      </c>
      <c r="D77" s="4" t="s">
        <v>18</v>
      </c>
      <c r="E77" s="4" t="s">
        <v>6</v>
      </c>
      <c r="F77" s="4" t="str">
        <f t="shared" si="1"/>
        <v>H17.09月</v>
      </c>
    </row>
    <row r="78" spans="1:6" ht="13.5">
      <c r="A78" s="2">
        <v>38627</v>
      </c>
      <c r="B78" s="3">
        <v>125076</v>
      </c>
      <c r="C78" t="s">
        <v>88</v>
      </c>
      <c r="D78" s="4" t="s">
        <v>5</v>
      </c>
      <c r="E78" s="4" t="s">
        <v>16</v>
      </c>
      <c r="F78" s="4" t="str">
        <f t="shared" si="1"/>
        <v>H17.10月</v>
      </c>
    </row>
    <row r="79" spans="1:6" ht="13.5">
      <c r="A79" s="2">
        <v>38630</v>
      </c>
      <c r="B79" s="3">
        <v>125077</v>
      </c>
      <c r="C79" t="s">
        <v>89</v>
      </c>
      <c r="D79" s="4" t="s">
        <v>5</v>
      </c>
      <c r="E79" s="4" t="s">
        <v>9</v>
      </c>
      <c r="F79" s="4" t="str">
        <f t="shared" si="1"/>
        <v>H17.10月</v>
      </c>
    </row>
    <row r="80" spans="1:6" ht="13.5">
      <c r="A80" s="2">
        <v>38633</v>
      </c>
      <c r="B80" s="3">
        <v>125078</v>
      </c>
      <c r="C80" t="s">
        <v>90</v>
      </c>
      <c r="D80" s="4" t="s">
        <v>5</v>
      </c>
      <c r="E80" s="4" t="s">
        <v>6</v>
      </c>
      <c r="F80" s="4" t="str">
        <f t="shared" si="1"/>
        <v>H17.10月</v>
      </c>
    </row>
    <row r="81" spans="1:6" ht="13.5">
      <c r="A81" s="2">
        <v>38636</v>
      </c>
      <c r="B81" s="3">
        <v>125079</v>
      </c>
      <c r="C81" t="s">
        <v>91</v>
      </c>
      <c r="D81" s="4" t="s">
        <v>13</v>
      </c>
      <c r="E81" s="4" t="s">
        <v>9</v>
      </c>
      <c r="F81" s="4" t="str">
        <f t="shared" si="1"/>
        <v>H17.10月</v>
      </c>
    </row>
    <row r="82" spans="1:6" ht="13.5">
      <c r="A82" s="2">
        <v>38639</v>
      </c>
      <c r="B82" s="3">
        <v>125080</v>
      </c>
      <c r="C82" t="s">
        <v>92</v>
      </c>
      <c r="D82" s="4" t="s">
        <v>8</v>
      </c>
      <c r="E82" s="4" t="s">
        <v>9</v>
      </c>
      <c r="F82" s="4" t="str">
        <f t="shared" si="1"/>
        <v>H17.10月</v>
      </c>
    </row>
    <row r="83" spans="1:6" ht="13.5">
      <c r="A83" s="2">
        <v>38642</v>
      </c>
      <c r="B83" s="3">
        <v>125081</v>
      </c>
      <c r="C83" t="s">
        <v>93</v>
      </c>
      <c r="D83" s="4" t="s">
        <v>18</v>
      </c>
      <c r="E83" s="4" t="s">
        <v>6</v>
      </c>
      <c r="F83" s="4" t="str">
        <f t="shared" si="1"/>
        <v>H17.10月</v>
      </c>
    </row>
    <row r="84" spans="1:6" ht="13.5">
      <c r="A84" s="2">
        <v>38645</v>
      </c>
      <c r="B84" s="3">
        <v>125082</v>
      </c>
      <c r="C84" t="s">
        <v>94</v>
      </c>
      <c r="D84" s="4" t="s">
        <v>13</v>
      </c>
      <c r="E84" s="4" t="s">
        <v>9</v>
      </c>
      <c r="F84" s="4" t="str">
        <f t="shared" si="1"/>
        <v>H17.10月</v>
      </c>
    </row>
    <row r="85" spans="1:6" ht="13.5">
      <c r="A85" s="2">
        <v>38648</v>
      </c>
      <c r="B85" s="3">
        <v>125083</v>
      </c>
      <c r="C85" t="s">
        <v>95</v>
      </c>
      <c r="D85" s="4" t="s">
        <v>13</v>
      </c>
      <c r="E85" s="4" t="s">
        <v>14</v>
      </c>
      <c r="F85" s="4" t="str">
        <f t="shared" si="1"/>
        <v>H17.10月</v>
      </c>
    </row>
    <row r="86" spans="1:6" ht="13.5">
      <c r="A86" s="2">
        <v>38651</v>
      </c>
      <c r="B86" s="3">
        <v>125084</v>
      </c>
      <c r="C86" t="s">
        <v>96</v>
      </c>
      <c r="D86" s="4" t="s">
        <v>5</v>
      </c>
      <c r="E86" s="4" t="s">
        <v>9</v>
      </c>
      <c r="F86" s="4" t="str">
        <f t="shared" si="1"/>
        <v>H17.10月</v>
      </c>
    </row>
    <row r="87" spans="1:6" ht="13.5">
      <c r="A87" s="2">
        <v>38654</v>
      </c>
      <c r="B87" s="3">
        <v>125085</v>
      </c>
      <c r="C87" t="s">
        <v>97</v>
      </c>
      <c r="D87" s="4" t="s">
        <v>8</v>
      </c>
      <c r="E87" s="4" t="s">
        <v>9</v>
      </c>
      <c r="F87" s="4" t="str">
        <f t="shared" si="1"/>
        <v>H17.10月</v>
      </c>
    </row>
    <row r="88" spans="1:6" ht="13.5">
      <c r="A88" s="2">
        <v>38657</v>
      </c>
      <c r="B88" s="3">
        <v>125086</v>
      </c>
      <c r="C88" t="s">
        <v>98</v>
      </c>
      <c r="D88" s="4" t="s">
        <v>13</v>
      </c>
      <c r="E88" s="4" t="s">
        <v>14</v>
      </c>
      <c r="F88" s="4" t="str">
        <f t="shared" si="1"/>
        <v>H17.11月</v>
      </c>
    </row>
    <row r="89" spans="1:6" ht="13.5">
      <c r="A89" s="2">
        <v>38659</v>
      </c>
      <c r="B89" s="3">
        <v>125087</v>
      </c>
      <c r="C89" t="s">
        <v>99</v>
      </c>
      <c r="D89" s="4" t="s">
        <v>8</v>
      </c>
      <c r="E89" s="4" t="s">
        <v>9</v>
      </c>
      <c r="F89" s="4" t="str">
        <f t="shared" si="1"/>
        <v>H17.11月</v>
      </c>
    </row>
    <row r="90" spans="1:6" ht="13.5">
      <c r="A90" s="2">
        <v>38661</v>
      </c>
      <c r="B90" s="3">
        <v>125088</v>
      </c>
      <c r="C90" t="s">
        <v>100</v>
      </c>
      <c r="D90" s="4" t="s">
        <v>5</v>
      </c>
      <c r="E90" s="4" t="s">
        <v>11</v>
      </c>
      <c r="F90" s="4" t="str">
        <f t="shared" si="1"/>
        <v>H17.11月</v>
      </c>
    </row>
    <row r="91" spans="1:6" ht="13.5">
      <c r="A91" s="2">
        <v>38663</v>
      </c>
      <c r="B91" s="3">
        <v>125089</v>
      </c>
      <c r="C91" t="s">
        <v>101</v>
      </c>
      <c r="D91" s="4" t="s">
        <v>8</v>
      </c>
      <c r="E91" s="4" t="s">
        <v>9</v>
      </c>
      <c r="F91" s="4" t="str">
        <f t="shared" si="1"/>
        <v>H17.11月</v>
      </c>
    </row>
    <row r="92" spans="1:6" ht="13.5">
      <c r="A92" s="2">
        <v>38665</v>
      </c>
      <c r="B92" s="3">
        <v>125090</v>
      </c>
      <c r="C92" t="s">
        <v>102</v>
      </c>
      <c r="D92" s="4" t="s">
        <v>18</v>
      </c>
      <c r="E92" s="4" t="s">
        <v>6</v>
      </c>
      <c r="F92" s="4" t="str">
        <f t="shared" si="1"/>
        <v>H17.11月</v>
      </c>
    </row>
    <row r="93" spans="1:6" ht="13.5">
      <c r="A93" s="2">
        <v>38667</v>
      </c>
      <c r="B93" s="3">
        <v>125091</v>
      </c>
      <c r="C93" t="s">
        <v>103</v>
      </c>
      <c r="D93" s="4" t="s">
        <v>8</v>
      </c>
      <c r="E93" s="4" t="s">
        <v>9</v>
      </c>
      <c r="F93" s="4" t="str">
        <f t="shared" si="1"/>
        <v>H17.11月</v>
      </c>
    </row>
    <row r="94" spans="1:6" ht="13.5">
      <c r="A94" s="2">
        <v>38669</v>
      </c>
      <c r="B94" s="3">
        <v>125092</v>
      </c>
      <c r="C94" t="s">
        <v>104</v>
      </c>
      <c r="D94" s="4" t="s">
        <v>13</v>
      </c>
      <c r="E94" s="4" t="s">
        <v>14</v>
      </c>
      <c r="F94" s="4" t="str">
        <f t="shared" si="1"/>
        <v>H17.11月</v>
      </c>
    </row>
    <row r="95" spans="1:6" ht="13.5">
      <c r="A95" s="2">
        <v>38672</v>
      </c>
      <c r="B95" s="3">
        <v>125093</v>
      </c>
      <c r="C95" t="s">
        <v>105</v>
      </c>
      <c r="D95" s="4" t="s">
        <v>13</v>
      </c>
      <c r="E95" s="4" t="s">
        <v>14</v>
      </c>
      <c r="F95" s="4" t="str">
        <f t="shared" si="1"/>
        <v>H17.11月</v>
      </c>
    </row>
    <row r="96" spans="1:6" ht="13.5">
      <c r="A96" s="2">
        <v>38675</v>
      </c>
      <c r="B96" s="3">
        <v>125094</v>
      </c>
      <c r="C96" t="s">
        <v>106</v>
      </c>
      <c r="D96" s="4" t="s">
        <v>18</v>
      </c>
      <c r="E96" s="4" t="s">
        <v>6</v>
      </c>
      <c r="F96" s="4" t="str">
        <f t="shared" si="1"/>
        <v>H17.11月</v>
      </c>
    </row>
    <row r="97" spans="1:6" ht="13.5">
      <c r="A97" s="2">
        <v>38678</v>
      </c>
      <c r="B97" s="3">
        <v>125095</v>
      </c>
      <c r="C97" t="s">
        <v>107</v>
      </c>
      <c r="D97" s="4" t="s">
        <v>8</v>
      </c>
      <c r="E97" s="4" t="s">
        <v>9</v>
      </c>
      <c r="F97" s="4" t="str">
        <f t="shared" si="1"/>
        <v>H17.11月</v>
      </c>
    </row>
    <row r="98" spans="1:6" ht="13.5">
      <c r="A98" s="2">
        <v>38681</v>
      </c>
      <c r="B98" s="3">
        <v>125096</v>
      </c>
      <c r="C98" t="s">
        <v>108</v>
      </c>
      <c r="D98" s="4" t="s">
        <v>8</v>
      </c>
      <c r="E98" s="4" t="s">
        <v>9</v>
      </c>
      <c r="F98" s="4" t="str">
        <f t="shared" si="1"/>
        <v>H17.11月</v>
      </c>
    </row>
    <row r="99" spans="1:6" ht="13.5">
      <c r="A99" s="2">
        <v>38684</v>
      </c>
      <c r="B99" s="3">
        <v>125097</v>
      </c>
      <c r="C99" t="s">
        <v>109</v>
      </c>
      <c r="D99" s="4" t="s">
        <v>5</v>
      </c>
      <c r="E99" s="4" t="s">
        <v>14</v>
      </c>
      <c r="F99" s="4" t="str">
        <f t="shared" si="1"/>
        <v>H17.11月</v>
      </c>
    </row>
    <row r="100" spans="1:6" ht="13.5">
      <c r="A100" s="2">
        <v>38687</v>
      </c>
      <c r="B100" s="3">
        <v>125098</v>
      </c>
      <c r="C100" t="s">
        <v>110</v>
      </c>
      <c r="D100" s="4" t="s">
        <v>5</v>
      </c>
      <c r="E100" s="4" t="s">
        <v>11</v>
      </c>
      <c r="F100" s="4" t="str">
        <f t="shared" si="1"/>
        <v>H17.12月</v>
      </c>
    </row>
    <row r="101" spans="1:6" ht="13.5">
      <c r="A101" s="2">
        <v>38688</v>
      </c>
      <c r="B101" s="3">
        <v>125099</v>
      </c>
      <c r="C101" t="s">
        <v>111</v>
      </c>
      <c r="D101" s="4" t="s">
        <v>18</v>
      </c>
      <c r="E101" s="4" t="s">
        <v>6</v>
      </c>
      <c r="F101" s="4" t="str">
        <f t="shared" si="1"/>
        <v>H17.12月</v>
      </c>
    </row>
    <row r="102" spans="1:6" ht="13.5">
      <c r="A102" s="2">
        <v>38691</v>
      </c>
      <c r="B102" s="3">
        <v>125100</v>
      </c>
      <c r="C102" s="5" t="s">
        <v>112</v>
      </c>
      <c r="D102" s="4" t="s">
        <v>5</v>
      </c>
      <c r="E102" s="4" t="s">
        <v>11</v>
      </c>
      <c r="F102" s="4" t="str">
        <f t="shared" si="1"/>
        <v>H17.12月</v>
      </c>
    </row>
    <row r="103" spans="1:6" ht="13.5">
      <c r="A103" s="2">
        <v>38694</v>
      </c>
      <c r="B103" s="3">
        <v>125101</v>
      </c>
      <c r="C103" s="5" t="s">
        <v>113</v>
      </c>
      <c r="D103" s="4" t="s">
        <v>13</v>
      </c>
      <c r="E103" s="4" t="s">
        <v>6</v>
      </c>
      <c r="F103" s="4" t="str">
        <f t="shared" si="1"/>
        <v>H17.12月</v>
      </c>
    </row>
    <row r="104" spans="1:6" ht="13.5">
      <c r="A104" s="2">
        <v>38697</v>
      </c>
      <c r="B104" s="3">
        <v>125102</v>
      </c>
      <c r="C104" s="5" t="s">
        <v>114</v>
      </c>
      <c r="D104" s="4" t="s">
        <v>13</v>
      </c>
      <c r="E104" s="4" t="s">
        <v>9</v>
      </c>
      <c r="F104" s="4" t="str">
        <f t="shared" si="1"/>
        <v>H17.12月</v>
      </c>
    </row>
    <row r="105" spans="1:6" ht="13.5">
      <c r="A105" s="2">
        <v>38700</v>
      </c>
      <c r="B105" s="3">
        <v>125103</v>
      </c>
      <c r="C105" s="5" t="s">
        <v>115</v>
      </c>
      <c r="D105" s="4" t="s">
        <v>8</v>
      </c>
      <c r="E105" s="4" t="s">
        <v>9</v>
      </c>
      <c r="F105" s="4" t="str">
        <f t="shared" si="1"/>
        <v>H17.12月</v>
      </c>
    </row>
    <row r="106" spans="1:6" ht="13.5">
      <c r="A106" s="2">
        <v>38703</v>
      </c>
      <c r="B106" s="3">
        <v>125104</v>
      </c>
      <c r="C106" s="5" t="s">
        <v>116</v>
      </c>
      <c r="D106" s="4" t="s">
        <v>13</v>
      </c>
      <c r="E106" s="4" t="s">
        <v>6</v>
      </c>
      <c r="F106" s="4" t="str">
        <f t="shared" si="1"/>
        <v>H17.12月</v>
      </c>
    </row>
    <row r="107" spans="1:6" ht="13.5">
      <c r="A107" s="2">
        <v>38706</v>
      </c>
      <c r="B107" s="3">
        <v>125105</v>
      </c>
      <c r="C107" s="5" t="s">
        <v>117</v>
      </c>
      <c r="D107" s="4" t="s">
        <v>8</v>
      </c>
      <c r="E107" s="4" t="s">
        <v>9</v>
      </c>
      <c r="F107" s="4" t="str">
        <f t="shared" si="1"/>
        <v>H17.12月</v>
      </c>
    </row>
    <row r="108" spans="1:6" ht="13.5">
      <c r="A108" s="2">
        <v>38709</v>
      </c>
      <c r="B108" s="3">
        <v>125106</v>
      </c>
      <c r="C108" s="5" t="s">
        <v>118</v>
      </c>
      <c r="D108" s="4" t="s">
        <v>8</v>
      </c>
      <c r="E108" s="4" t="s">
        <v>9</v>
      </c>
      <c r="F108" s="4" t="str">
        <f t="shared" si="1"/>
        <v>H17.12月</v>
      </c>
    </row>
    <row r="109" spans="1:6" ht="13.5">
      <c r="A109" s="2">
        <v>38710</v>
      </c>
      <c r="B109" s="3">
        <v>125107</v>
      </c>
      <c r="C109" s="5" t="s">
        <v>119</v>
      </c>
      <c r="D109" s="4" t="s">
        <v>8</v>
      </c>
      <c r="E109" s="4" t="s">
        <v>9</v>
      </c>
      <c r="F109" s="4" t="str">
        <f t="shared" si="1"/>
        <v>H17.12月</v>
      </c>
    </row>
    <row r="110" spans="1:6" ht="13.5">
      <c r="A110" s="2">
        <v>38714</v>
      </c>
      <c r="B110" s="3">
        <v>125108</v>
      </c>
      <c r="C110" t="s">
        <v>120</v>
      </c>
      <c r="D110" s="4" t="s">
        <v>18</v>
      </c>
      <c r="E110" s="4" t="s">
        <v>6</v>
      </c>
      <c r="F110" s="4" t="str">
        <f t="shared" si="1"/>
        <v>H17.12月</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koma</cp:lastModifiedBy>
  <dcterms:created xsi:type="dcterms:W3CDTF">2005-03-19T04:53:26Z</dcterms:created>
  <dcterms:modified xsi:type="dcterms:W3CDTF">2008-05-18T11:38:52Z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