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165" activeTab="0"/>
  </bookViews>
  <sheets>
    <sheet name="メモ" sheetId="1" r:id="rId1"/>
    <sheet name="表に行を追加" sheetId="2" r:id="rId2"/>
    <sheet name="ここに作成" sheetId="3" r:id="rId3"/>
    <sheet name="H17.4月" sheetId="4" r:id="rId4"/>
  </sheets>
  <definedNames>
    <definedName name="_xlnm.Print_Area" localSheetId="3">'H17.4月'!$A$1:$F$46</definedName>
  </definedNames>
  <calcPr fullCalcOnLoad="1"/>
</workbook>
</file>

<file path=xl/sharedStrings.xml><?xml version="1.0" encoding="utf-8"?>
<sst xmlns="http://schemas.openxmlformats.org/spreadsheetml/2006/main" count="159" uniqueCount="101">
  <si>
    <t>摘要</t>
  </si>
  <si>
    <t>残高</t>
  </si>
  <si>
    <t>収入</t>
  </si>
  <si>
    <t>支出</t>
  </si>
  <si>
    <t>日付</t>
  </si>
  <si>
    <t>合計</t>
  </si>
  <si>
    <t>繰り越し</t>
  </si>
  <si>
    <t>食費</t>
  </si>
  <si>
    <t>交通費</t>
  </si>
  <si>
    <t>被服費</t>
  </si>
  <si>
    <t>交際費</t>
  </si>
  <si>
    <t>雑費</t>
  </si>
  <si>
    <t>費目</t>
  </si>
  <si>
    <t>昼食代</t>
  </si>
  <si>
    <t>お土産</t>
  </si>
  <si>
    <t>小遣い</t>
  </si>
  <si>
    <t>図書費</t>
  </si>
  <si>
    <t>雑誌</t>
  </si>
  <si>
    <t>電車代</t>
  </si>
  <si>
    <t>集計</t>
  </si>
  <si>
    <t>収入</t>
  </si>
  <si>
    <t>Ｔシャツ</t>
  </si>
  <si>
    <t>ノート</t>
  </si>
  <si>
    <t>バイト代</t>
  </si>
  <si>
    <t>参考書</t>
  </si>
  <si>
    <t>食費</t>
  </si>
  <si>
    <t>交通費</t>
  </si>
  <si>
    <t>英会話受講料</t>
  </si>
  <si>
    <t>教養費</t>
  </si>
  <si>
    <t>今回は小遣い帳の部分に行を追加してみたいと思います。</t>
  </si>
  <si>
    <t>小遣い帳の表の欄が足りなくなってきて行を追加する、という場合のやり方です。</t>
  </si>
  <si>
    <t>一番下の合計行とその上の行の間に追加するのはあまりいいやり方ではありません。</t>
  </si>
  <si>
    <t>前回のリストに項目を追加する時も途中に挿入するほうが便利でしたが、行の挿入も</t>
  </si>
  <si>
    <t>やはり途中に追加した方が便利だと思います。</t>
  </si>
  <si>
    <t>今回も、二通りの方法でやってみます。</t>
  </si>
  <si>
    <t>表の途中に行を挿入するやり方</t>
  </si>
  <si>
    <t>①</t>
  </si>
  <si>
    <t>挿入したい行数分の表の範囲を選択し「右クリック」、ショートカットメニューから「挿入」をクリック。</t>
  </si>
  <si>
    <t>②</t>
  </si>
  <si>
    <t>「セルの挿入」ダイアログボックスが出ますから、「下方向にシフト」にチェックを入れ「OK」。</t>
  </si>
  <si>
    <t>③</t>
  </si>
  <si>
    <t>すると選択した行数分だけ下にずれて新しい行が挿入されます。</t>
  </si>
  <si>
    <t>④</t>
  </si>
  <si>
    <t>挿入した部分に上のセルにある数式をコピペするわけですが、この時、挿入された行のすぐ下の行は</t>
  </si>
  <si>
    <t>ちょっと注意が必要です。</t>
  </si>
  <si>
    <t>下図のように、カラーリファレンスで見ると、挿入行の上にあるセルを参照していることがわかります。</t>
  </si>
  <si>
    <t>なので、この行の部分までオートフィルで数式をコピーしたいと思います。</t>
  </si>
  <si>
    <t>⑤</t>
  </si>
  <si>
    <t>F19セルを選択し、下へオートフィルしてF31セルまで数式をコピーします。</t>
  </si>
  <si>
    <t>⑥</t>
  </si>
  <si>
    <t>そうするとF31セルもちゃんとすぐ上のセルを参照するようになりました。</t>
  </si>
  <si>
    <t>F31セルの左上隅に緑の三角のマークが現れます。</t>
  </si>
  <si>
    <t>これは何かエラーと思われるものがあるよ、というマークです。</t>
  </si>
  <si>
    <t>エラーマークのあるセルを選択すると、下図のように注意書きが出ます。</t>
  </si>
  <si>
    <t>この場合は周辺のセルの数式と異なっているというメッセージが出ます。</t>
  </si>
  <si>
    <t>「！」マークの下向き三角をクリックするとメニューが出ます。</t>
  </si>
  <si>
    <t>ここでは「数式を上からコピーする」をクリックすると、他と同じ数式になり、エラーマークも消えます。</t>
  </si>
  <si>
    <t>「数式表示」でない場合でも下図のようにエラーマークが出ますので、気をつけてみてください。</t>
  </si>
  <si>
    <t>行の途中に新しい行を挿入したので、「合計」の欄の数式はちゃんと３行目から４５行目までの合計に変わっています。</t>
  </si>
  <si>
    <t>また、集計の表のSUMIF関数の引数のセル範囲も自動的に３行目から４５行目に変わっています。</t>
  </si>
  <si>
    <t>合計行のすぐ上に新しい行を挿入するやり方</t>
  </si>
  <si>
    <t>このように、表の途中に行を挿入する場合は、数式のコピーの時にちょっと気をつければ</t>
  </si>
  <si>
    <t>あとはExcelが自動的に範囲を変更してくれるので楽です。</t>
  </si>
  <si>
    <t>つぎはもうひとつのやり方です。</t>
  </si>
  <si>
    <t>（「Ctrlキー」 + 「Shiftキー」 + 「＠キー」 で数式表示になります。）</t>
  </si>
  <si>
    <t>普通の表示ではどのようになっているのか確認しにくいので、数式表示に変えてみます。</t>
  </si>
  <si>
    <t>F列の数式は、D列とE列に数字が入っていないと空白を表示するような式になっています。</t>
  </si>
  <si>
    <t>そうすると、新しく挿入された行がはっきりわかります。</t>
  </si>
  <si>
    <t>⑦</t>
  </si>
  <si>
    <t>ここでうっかり新しく挿入された行の部分だけに数式をコピーした場合はどうなるでしょう。</t>
  </si>
  <si>
    <t>（この機能はExcel2002からのものですので、それ以前のバージョンではエラーマークは出ません。</t>
  </si>
  <si>
    <t>なので、自分で注意をする必要があります。^^;　）</t>
  </si>
  <si>
    <t>合計行の部分から、挿入したい行数分の表の範囲を選択し「右クリック」、</t>
  </si>
  <si>
    <t>ショートカットメニューから「挿入」をクリック。</t>
  </si>
  <si>
    <t>③</t>
  </si>
  <si>
    <t>また確認しやすいように「数式表示」にします。</t>
  </si>
  <si>
    <t>④</t>
  </si>
  <si>
    <t>F34セルの数式を下へオートフィルコピーします。</t>
  </si>
  <si>
    <t>⑤</t>
  </si>
  <si>
    <t>F列の数式には何の問題も生じませんが、合計行の数式に注意が必要です。</t>
  </si>
  <si>
    <t>下図のカラーリファレンスでわかるように、合計のSUM関数の式に挿入した範囲が反映されていません。</t>
  </si>
  <si>
    <t>⑥</t>
  </si>
  <si>
    <t>なので、カラーリファレンスの右下隅にマウスポインタをあわせ、両向き斜め矢印になったら下へひっぱり集計行のすぐ上まで</t>
  </si>
  <si>
    <t>範囲をのばします。</t>
  </si>
  <si>
    <t>⑦</t>
  </si>
  <si>
    <t>E46の式も同様です。</t>
  </si>
  <si>
    <t>⑧</t>
  </si>
  <si>
    <t>E46セルを編集状態にして、SUM関数の数字部分を直接訂正してもいいです。</t>
  </si>
  <si>
    <t>⑨</t>
  </si>
  <si>
    <t>集計表の部分のSUMIF関数の引数の範囲にも、挿入された行の部分が反映されていません。</t>
  </si>
  <si>
    <t>I3からI10のセルをひとつひとつカラーリファレンスで訂正するのは面倒ですから、「置換」で一度に訂正してしまいましょう。</t>
  </si>
  <si>
    <t>I3：I10のセル範囲を選択した状態で、「Ctrlキー」を押しながら「Hキー」を押すと、「検索と置換」のダイアログボックスが出ます。</t>
  </si>
  <si>
    <t>（「編集」-「置換」でも出ます。）</t>
  </si>
  <si>
    <r>
      <t>ここで「置換」タブの</t>
    </r>
    <r>
      <rPr>
        <b/>
        <sz val="11"/>
        <rFont val="ＭＳ Ｐ明朝"/>
        <family val="1"/>
      </rPr>
      <t>「検索する文字列」に「</t>
    </r>
    <r>
      <rPr>
        <b/>
        <sz val="12"/>
        <color indexed="12"/>
        <rFont val="ＭＳ Ｐ明朝"/>
        <family val="1"/>
      </rPr>
      <t>$34</t>
    </r>
    <r>
      <rPr>
        <b/>
        <sz val="11"/>
        <rFont val="ＭＳ Ｐ明朝"/>
        <family val="1"/>
      </rPr>
      <t>」と</t>
    </r>
    <r>
      <rPr>
        <sz val="11"/>
        <rFont val="ＭＳ Ｐ明朝"/>
        <family val="1"/>
      </rPr>
      <t>、</t>
    </r>
    <r>
      <rPr>
        <b/>
        <sz val="11"/>
        <rFont val="ＭＳ Ｐ明朝"/>
        <family val="1"/>
      </rPr>
      <t>「置換後の文字列」に「</t>
    </r>
    <r>
      <rPr>
        <b/>
        <sz val="12"/>
        <color indexed="12"/>
        <rFont val="ＭＳ Ｐ明朝"/>
        <family val="1"/>
      </rPr>
      <t>$45</t>
    </r>
    <r>
      <rPr>
        <b/>
        <sz val="11"/>
        <rFont val="ＭＳ Ｐ明朝"/>
        <family val="1"/>
      </rPr>
      <t>」</t>
    </r>
    <r>
      <rPr>
        <sz val="11"/>
        <rFont val="ＭＳ Ｐ明朝"/>
        <family val="1"/>
      </rPr>
      <t>と入力し、</t>
    </r>
    <r>
      <rPr>
        <b/>
        <sz val="11"/>
        <rFont val="ＭＳ Ｐ明朝"/>
        <family val="1"/>
      </rPr>
      <t>「すべて置換」</t>
    </r>
    <r>
      <rPr>
        <sz val="11"/>
        <rFont val="ＭＳ Ｐ明朝"/>
        <family val="1"/>
      </rPr>
      <t>をクリックします。</t>
    </r>
  </si>
  <si>
    <t>⑩</t>
  </si>
  <si>
    <t>「検索と　16件の置換を完了しました。」と出ますので、「OK」とします。</t>
  </si>
  <si>
    <t>⑪</t>
  </si>
  <si>
    <t>でも、やっぱり途中に行を挿入したほうが便利だと思います。^^</t>
  </si>
  <si>
    <t>今回はここでおしまいです。</t>
  </si>
  <si>
    <t>なお、どちらの方法でも、書式や入力規則は挿入した行にも反映されます。</t>
  </si>
  <si>
    <t>これで下図のように、一度に全部のSUMIF関数の引数範囲を変更することが出来ました。</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</si>
</sst>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m/d"/>
    <numFmt numFmtId="179" formatCode="m\.d"/>
    <numFmt numFmtId="180" formatCode="mmm\-yyyy"/>
    <numFmt numFmtId="181" formatCode="mm\.dd"/>
    <numFmt numFmtId="182" formatCode="m\.dd"/>
    <numFmt numFmtId="183" formatCode="[$-411]ge\.m\.dd;@"/>
    <numFmt numFmtId="184" formatCode="&quot;Yes&quot;;&quot;Yes&quot;;&quot;No&quot;"/>
    <numFmt numFmtId="185" formatCode="&quot;True&quot;;&quot;True&quot;;&quot;False&quot;"/>
    <numFmt numFmtId="186" formatCode="&quot;On&quot;;&quot;On&quot;;&quot;Off&quot;"/>
    <numFmt numFmtId="187" formatCode="[$€-2]\ #,##0.00_);[Red]\([$€-2]\ #,##0.00\)"/>
    <numFmt numFmtId="188" formatCode="[$-411]ggge&quot;年&quot;m&quot;月分&quot;"/>
    <numFmt numFmtId="189" formatCode="[$-411]ge&quot;年&quot;m&quot;月分&quot;"/>
    <numFmt numFmtId="190" formatCode="[$-411]ge&quot;.&quot;m&quot;月分&quot;"/>
    <numFmt numFmtId="191" formatCode="m/d;@"/>
    <numFmt numFmtId="192" formatCode="aaa"/>
  </numFmts>
  <fonts count="16">
    <font>
      <sz val="11"/>
      <name val="ＭＳ Ｐ明朝"/>
      <family val="1"/>
    </font>
    <font>
      <sz val="6"/>
      <name val="ＭＳ Ｐ明朝"/>
      <family val="1"/>
    </font>
    <font>
      <sz val="11"/>
      <name val="ＭＳ ゴシック"/>
      <family val="3"/>
    </font>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2"/>
      <name val="ＭＳ Ｐゴシック"/>
      <family val="3"/>
    </font>
    <font>
      <b/>
      <sz val="11.25"/>
      <name val="ＭＳ Ｐゴシック"/>
      <family val="3"/>
    </font>
    <font>
      <sz val="5.75"/>
      <name val="ＭＳ Ｐゴシック"/>
      <family val="3"/>
    </font>
    <font>
      <sz val="8"/>
      <name val="ＭＳ Ｐゴシック"/>
      <family val="3"/>
    </font>
    <font>
      <sz val="8.5"/>
      <name val="ＭＳ Ｐゴシック"/>
      <family val="3"/>
    </font>
    <font>
      <b/>
      <sz val="11"/>
      <name val="ＭＳ Ｐ明朝"/>
      <family val="1"/>
    </font>
    <font>
      <b/>
      <sz val="10"/>
      <color indexed="53"/>
      <name val="ＭＳ Ｐ明朝"/>
      <family val="1"/>
    </font>
    <font>
      <b/>
      <sz val="12"/>
      <color indexed="12"/>
      <name val="ＭＳ Ｐ明朝"/>
      <family val="1"/>
    </font>
  </fonts>
  <fills count="6">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4">
    <border>
      <left/>
      <right/>
      <top/>
      <bottom/>
      <diagonal/>
    </border>
    <border>
      <left style="thin"/>
      <right style="thin"/>
      <top style="hair"/>
      <bottom style="hair"/>
    </border>
    <border>
      <left style="thin"/>
      <right style="thin"/>
      <top>
        <color indexed="63"/>
      </top>
      <bottom style="hair"/>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5">
    <xf numFmtId="0" fontId="0" fillId="0" borderId="0" xfId="0" applyAlignment="1">
      <alignment vertical="center"/>
    </xf>
    <xf numFmtId="176" fontId="2" fillId="0" borderId="0" xfId="0" applyNumberFormat="1" applyFont="1" applyAlignment="1">
      <alignment vertical="center"/>
    </xf>
    <xf numFmtId="49" fontId="2" fillId="0" borderId="0" xfId="0" applyNumberFormat="1" applyFont="1" applyAlignment="1">
      <alignment vertical="center"/>
    </xf>
    <xf numFmtId="0" fontId="2" fillId="0" borderId="0" xfId="0" applyFont="1" applyAlignment="1">
      <alignment vertical="center"/>
    </xf>
    <xf numFmtId="49" fontId="2" fillId="0" borderId="1" xfId="0" applyNumberFormat="1" applyFont="1" applyBorder="1" applyAlignment="1">
      <alignment vertical="center" shrinkToFit="1"/>
    </xf>
    <xf numFmtId="177" fontId="2" fillId="0" borderId="1" xfId="0" applyNumberFormat="1" applyFont="1" applyBorder="1" applyAlignment="1">
      <alignment vertical="center" shrinkToFit="1"/>
    </xf>
    <xf numFmtId="49" fontId="2" fillId="0" borderId="1" xfId="0" applyNumberFormat="1" applyFont="1" applyBorder="1" applyAlignment="1">
      <alignment shrinkToFit="1"/>
    </xf>
    <xf numFmtId="182" fontId="2" fillId="0" borderId="1" xfId="0" applyNumberFormat="1" applyFont="1" applyBorder="1" applyAlignment="1">
      <alignment vertical="center"/>
    </xf>
    <xf numFmtId="183" fontId="2" fillId="0" borderId="2" xfId="0" applyNumberFormat="1" applyFont="1" applyBorder="1" applyAlignment="1">
      <alignment vertical="center"/>
    </xf>
    <xf numFmtId="176" fontId="2" fillId="2" borderId="3"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0" fontId="3" fillId="0" borderId="0" xfId="0" applyFont="1" applyFill="1" applyAlignment="1" quotePrefix="1">
      <alignment vertical="center"/>
    </xf>
    <xf numFmtId="179" fontId="2" fillId="2" borderId="3" xfId="0" applyNumberFormat="1" applyFont="1" applyFill="1" applyBorder="1" applyAlignment="1">
      <alignment vertical="center"/>
    </xf>
    <xf numFmtId="182" fontId="2" fillId="0" borderId="2" xfId="0" applyNumberFormat="1" applyFont="1" applyBorder="1" applyAlignment="1">
      <alignment vertical="center"/>
    </xf>
    <xf numFmtId="0" fontId="2" fillId="0" borderId="0" xfId="0" applyFont="1" applyBorder="1" applyAlignment="1">
      <alignment vertical="center"/>
    </xf>
    <xf numFmtId="49" fontId="2" fillId="0" borderId="0" xfId="0" applyNumberFormat="1" applyFont="1" applyAlignment="1">
      <alignment horizontal="centerContinuous" vertical="center"/>
    </xf>
    <xf numFmtId="177" fontId="2" fillId="0" borderId="0" xfId="0" applyNumberFormat="1" applyFont="1" applyAlignment="1">
      <alignment horizontal="centerContinuous" vertical="center"/>
    </xf>
    <xf numFmtId="177" fontId="2" fillId="0" borderId="0" xfId="0" applyNumberFormat="1" applyFont="1" applyAlignment="1">
      <alignment vertical="center"/>
    </xf>
    <xf numFmtId="177" fontId="2" fillId="2" borderId="3" xfId="0" applyNumberFormat="1" applyFont="1" applyFill="1" applyBorder="1" applyAlignment="1">
      <alignment horizontal="center" vertical="center"/>
    </xf>
    <xf numFmtId="38" fontId="2" fillId="0" borderId="1" xfId="17" applyFont="1" applyBorder="1" applyAlignment="1">
      <alignment vertical="center"/>
    </xf>
    <xf numFmtId="38" fontId="2" fillId="2" borderId="3" xfId="17" applyFont="1" applyFill="1" applyBorder="1" applyAlignment="1">
      <alignment vertical="center"/>
    </xf>
    <xf numFmtId="38" fontId="2" fillId="0" borderId="0" xfId="17" applyFont="1" applyBorder="1" applyAlignment="1">
      <alignment vertical="center"/>
    </xf>
    <xf numFmtId="0" fontId="2" fillId="3" borderId="3" xfId="0" applyFont="1" applyFill="1" applyBorder="1" applyAlignment="1">
      <alignment vertical="center"/>
    </xf>
    <xf numFmtId="0" fontId="2" fillId="4" borderId="3" xfId="0" applyFont="1" applyFill="1" applyBorder="1" applyAlignment="1">
      <alignment horizontal="center" vertical="center"/>
    </xf>
    <xf numFmtId="0" fontId="0" fillId="5" borderId="3" xfId="0" applyFont="1" applyFill="1" applyBorder="1" applyAlignment="1">
      <alignment vertical="center"/>
    </xf>
    <xf numFmtId="38" fontId="2" fillId="5" borderId="3" xfId="17" applyFont="1" applyFill="1" applyBorder="1" applyAlignment="1">
      <alignment vertical="center"/>
    </xf>
    <xf numFmtId="0" fontId="0" fillId="3" borderId="3" xfId="0" applyFont="1" applyFill="1" applyBorder="1" applyAlignment="1">
      <alignment vertical="center"/>
    </xf>
    <xf numFmtId="38" fontId="2" fillId="3" borderId="3" xfId="17" applyFont="1" applyFill="1" applyBorder="1" applyAlignment="1">
      <alignment vertical="center"/>
    </xf>
    <xf numFmtId="0" fontId="0" fillId="0" borderId="0" xfId="0" applyFill="1" applyBorder="1" applyAlignment="1">
      <alignment vertical="center"/>
    </xf>
    <xf numFmtId="0" fontId="0" fillId="4" borderId="3" xfId="0" applyFill="1" applyBorder="1" applyAlignment="1">
      <alignment horizontal="center" vertical="center"/>
    </xf>
    <xf numFmtId="0" fontId="0" fillId="5" borderId="3" xfId="0" applyFill="1" applyBorder="1" applyAlignment="1">
      <alignment vertical="center"/>
    </xf>
    <xf numFmtId="0" fontId="0" fillId="3" borderId="3" xfId="0" applyFill="1" applyBorder="1" applyAlignment="1">
      <alignment vertical="center"/>
    </xf>
    <xf numFmtId="0" fontId="0" fillId="0" borderId="0" xfId="0" applyAlignment="1">
      <alignment horizontal="right" vertical="center"/>
    </xf>
    <xf numFmtId="0" fontId="13" fillId="0" borderId="0" xfId="0" applyFont="1" applyAlignment="1">
      <alignment vertical="center"/>
    </xf>
    <xf numFmtId="0" fontId="14" fillId="0" borderId="0" xfId="0"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4月の支出</a:t>
            </a:r>
          </a:p>
        </c:rich>
      </c:tx>
      <c:layout/>
      <c:spPr>
        <a:noFill/>
        <a:ln>
          <a:noFill/>
        </a:ln>
      </c:spPr>
    </c:title>
    <c:plotArea>
      <c:layout>
        <c:manualLayout>
          <c:xMode val="edge"/>
          <c:yMode val="edge"/>
          <c:x val="0.217"/>
          <c:y val="0.22825"/>
          <c:w val="0.59575"/>
          <c:h val="0.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800" b="0" i="0" u="none" baseline="0"/>
                </a:pPr>
              </a:p>
            </c:txPr>
            <c:showLegendKey val="0"/>
            <c:showVal val="0"/>
            <c:showBubbleSize val="0"/>
            <c:showCatName val="1"/>
            <c:showSerName val="0"/>
            <c:showLeaderLines val="1"/>
            <c:showPercent val="1"/>
          </c:dLbls>
          <c:cat>
            <c:strRef>
              <c:f>'ここに作成'!$H$4:$H$10</c:f>
              <c:strCache/>
            </c:strRef>
          </c:cat>
          <c:val>
            <c:numRef>
              <c:f>'ここに作成'!$I$4:$I$10</c:f>
              <c:numCache/>
            </c:numRef>
          </c:val>
        </c:ser>
      </c:pieChart>
      <c:spPr>
        <a:noFill/>
        <a:ln>
          <a:noFill/>
        </a:ln>
      </c:spPr>
    </c:plotArea>
    <c:legend>
      <c:legendPos val="r"/>
      <c:layout>
        <c:manualLayout>
          <c:xMode val="edge"/>
          <c:yMode val="edge"/>
          <c:x val="0.11575"/>
          <c:y val="0.926"/>
        </c:manualLayout>
      </c:layout>
      <c:overlay val="0"/>
    </c:legend>
    <c:plotVisOnly val="1"/>
    <c:dispBlanksAs val="gap"/>
    <c:showDLblsOverMax val="0"/>
  </c:chart>
  <c:txPr>
    <a:bodyPr vert="horz" rot="0"/>
    <a:lstStyle/>
    <a:p>
      <a:pPr>
        <a:defRPr lang="en-US" cap="none" sz="8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4月の支出</a:t>
            </a:r>
          </a:p>
        </c:rich>
      </c:tx>
      <c:layout/>
      <c:spPr>
        <a:noFill/>
        <a:ln>
          <a:noFill/>
        </a:ln>
      </c:spPr>
    </c:title>
    <c:plotArea>
      <c:layout>
        <c:manualLayout>
          <c:xMode val="edge"/>
          <c:yMode val="edge"/>
          <c:x val="0.22475"/>
          <c:y val="0.24125"/>
          <c:w val="0.57775"/>
          <c:h val="0.57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100" b="0" i="0" u="none" baseline="0"/>
                </a:pPr>
              </a:p>
            </c:txPr>
            <c:showLegendKey val="0"/>
            <c:showVal val="0"/>
            <c:showBubbleSize val="0"/>
            <c:showCatName val="1"/>
            <c:showSerName val="0"/>
            <c:showLeaderLines val="1"/>
            <c:showPercent val="1"/>
          </c:dLbls>
          <c:cat>
            <c:strRef>
              <c:f>'H17.4月'!$H$4:$H$10</c:f>
              <c:strCache/>
            </c:strRef>
          </c:cat>
          <c:val>
            <c:numRef>
              <c:f>'H17.4月'!$I$4:$I$10</c:f>
              <c:numCache>
                <c:ptCount val="7"/>
                <c:pt idx="0">
                  <c:v>0</c:v>
                </c:pt>
                <c:pt idx="1">
                  <c:v>0</c:v>
                </c:pt>
                <c:pt idx="2">
                  <c:v>0</c:v>
                </c:pt>
                <c:pt idx="3">
                  <c:v>0</c:v>
                </c:pt>
                <c:pt idx="4">
                  <c:v>0</c:v>
                </c:pt>
                <c:pt idx="5">
                  <c:v>0</c:v>
                </c:pt>
                <c:pt idx="6">
                  <c:v>0</c:v>
                </c:pt>
              </c:numCache>
            </c:numRef>
          </c:val>
        </c:ser>
      </c:pieChart>
      <c:spPr>
        <a:noFill/>
        <a:ln>
          <a:noFill/>
        </a:ln>
      </c:spPr>
    </c:plotArea>
    <c:legend>
      <c:legendPos val="r"/>
      <c:layout>
        <c:manualLayout>
          <c:xMode val="edge"/>
          <c:yMode val="edge"/>
          <c:x val="0.36675"/>
          <c:y val="0.92225"/>
        </c:manualLayout>
      </c:layout>
      <c:overlay val="0"/>
    </c:legend>
    <c:plotVisOnly val="1"/>
    <c:dispBlanksAs val="gap"/>
    <c:showDLblsOverMax val="0"/>
  </c:chart>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3.png" /><Relationship Id="rId10" Type="http://schemas.openxmlformats.org/officeDocument/2006/relationships/image" Target="../media/image14.png" /><Relationship Id="rId11" Type="http://schemas.openxmlformats.org/officeDocument/2006/relationships/image" Target="../media/image4.png" /><Relationship Id="rId12" Type="http://schemas.openxmlformats.org/officeDocument/2006/relationships/image" Target="../media/image7.png" /><Relationship Id="rId13" Type="http://schemas.openxmlformats.org/officeDocument/2006/relationships/image" Target="../media/image15.png" /><Relationship Id="rId14" Type="http://schemas.openxmlformats.org/officeDocument/2006/relationships/image" Target="../media/image16.png" /><Relationship Id="rId15" Type="http://schemas.openxmlformats.org/officeDocument/2006/relationships/image" Target="../media/image17.png" /><Relationship Id="rId16" Type="http://schemas.openxmlformats.org/officeDocument/2006/relationships/image" Target="../media/image18.png" /><Relationship Id="rId17" Type="http://schemas.openxmlformats.org/officeDocument/2006/relationships/image" Target="../media/image19.png" /><Relationship Id="rId18" Type="http://schemas.openxmlformats.org/officeDocument/2006/relationships/image" Target="../media/image20.png" /><Relationship Id="rId19" Type="http://schemas.openxmlformats.org/officeDocument/2006/relationships/image" Target="../media/image21.png" /><Relationship Id="rId20" Type="http://schemas.openxmlformats.org/officeDocument/2006/relationships/image" Target="../media/image23.png" /><Relationship Id="rId21" Type="http://schemas.openxmlformats.org/officeDocument/2006/relationships/image" Target="../media/image24.png" /><Relationship Id="rId22" Type="http://schemas.openxmlformats.org/officeDocument/2006/relationships/image" Target="../media/image12.png" /><Relationship Id="rId23" Type="http://schemas.openxmlformats.org/officeDocument/2006/relationships/image" Target="../media/image25.png" /><Relationship Id="rId24" Type="http://schemas.openxmlformats.org/officeDocument/2006/relationships/image" Target="../media/image2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161925</xdr:rowOff>
    </xdr:from>
    <xdr:to>
      <xdr:col>12</xdr:col>
      <xdr:colOff>542925</xdr:colOff>
      <xdr:row>40</xdr:row>
      <xdr:rowOff>95250</xdr:rowOff>
    </xdr:to>
    <xdr:grpSp>
      <xdr:nvGrpSpPr>
        <xdr:cNvPr id="1" name="Group 27"/>
        <xdr:cNvGrpSpPr>
          <a:grpSpLocks/>
        </xdr:cNvGrpSpPr>
      </xdr:nvGrpSpPr>
      <xdr:grpSpPr>
        <a:xfrm>
          <a:off x="704850" y="504825"/>
          <a:ext cx="8067675" cy="6448425"/>
          <a:chOff x="74" y="75"/>
          <a:chExt cx="847" cy="677"/>
        </a:xfrm>
        <a:solidFill>
          <a:srgbClr val="FFFFFF"/>
        </a:solidFill>
      </xdr:grpSpPr>
      <xdr:pic>
        <xdr:nvPicPr>
          <xdr:cNvPr id="2" name="Picture 24"/>
          <xdr:cNvPicPr preferRelativeResize="1">
            <a:picLocks noChangeAspect="1"/>
          </xdr:cNvPicPr>
        </xdr:nvPicPr>
        <xdr:blipFill>
          <a:blip r:embed="rId1"/>
          <a:stretch>
            <a:fillRect/>
          </a:stretch>
        </xdr:blipFill>
        <xdr:spPr>
          <a:xfrm>
            <a:off x="74" y="75"/>
            <a:ext cx="847" cy="677"/>
          </a:xfrm>
          <a:prstGeom prst="rect">
            <a:avLst/>
          </a:prstGeom>
          <a:solidFill>
            <a:srgbClr val="FFFFFF"/>
          </a:solidFill>
          <a:ln w="19050" cmpd="sng">
            <a:solidFill>
              <a:srgbClr val="0000FF"/>
            </a:solidFill>
            <a:headEnd type="none"/>
            <a:tailEnd type="none"/>
          </a:ln>
        </xdr:spPr>
      </xdr:pic>
      <xdr:sp>
        <xdr:nvSpPr>
          <xdr:cNvPr id="3" name="Rectangle 25"/>
          <xdr:cNvSpPr>
            <a:spLocks/>
          </xdr:cNvSpPr>
        </xdr:nvSpPr>
        <xdr:spPr>
          <a:xfrm>
            <a:off x="102" y="515"/>
            <a:ext cx="434" cy="144"/>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12</xdr:row>
      <xdr:rowOff>104775</xdr:rowOff>
    </xdr:from>
    <xdr:to>
      <xdr:col>8</xdr:col>
      <xdr:colOff>352425</xdr:colOff>
      <xdr:row>31</xdr:row>
      <xdr:rowOff>47625</xdr:rowOff>
    </xdr:to>
    <xdr:pic>
      <xdr:nvPicPr>
        <xdr:cNvPr id="1" name="Picture 1"/>
        <xdr:cNvPicPr preferRelativeResize="1">
          <a:picLocks noChangeAspect="1"/>
        </xdr:cNvPicPr>
      </xdr:nvPicPr>
      <xdr:blipFill>
        <a:blip r:embed="rId1"/>
        <a:stretch>
          <a:fillRect/>
        </a:stretch>
      </xdr:blipFill>
      <xdr:spPr>
        <a:xfrm>
          <a:off x="504825" y="2162175"/>
          <a:ext cx="5143500" cy="32004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34</xdr:row>
      <xdr:rowOff>123825</xdr:rowOff>
    </xdr:from>
    <xdr:to>
      <xdr:col>8</xdr:col>
      <xdr:colOff>352425</xdr:colOff>
      <xdr:row>53</xdr:row>
      <xdr:rowOff>95250</xdr:rowOff>
    </xdr:to>
    <xdr:pic>
      <xdr:nvPicPr>
        <xdr:cNvPr id="2" name="Picture 2"/>
        <xdr:cNvPicPr preferRelativeResize="1">
          <a:picLocks noChangeAspect="1"/>
        </xdr:cNvPicPr>
      </xdr:nvPicPr>
      <xdr:blipFill>
        <a:blip r:embed="rId2"/>
        <a:stretch>
          <a:fillRect/>
        </a:stretch>
      </xdr:blipFill>
      <xdr:spPr>
        <a:xfrm>
          <a:off x="504825" y="5953125"/>
          <a:ext cx="5143500" cy="32289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62</xdr:row>
      <xdr:rowOff>123825</xdr:rowOff>
    </xdr:from>
    <xdr:to>
      <xdr:col>9</xdr:col>
      <xdr:colOff>533400</xdr:colOff>
      <xdr:row>83</xdr:row>
      <xdr:rowOff>57150</xdr:rowOff>
    </xdr:to>
    <xdr:pic>
      <xdr:nvPicPr>
        <xdr:cNvPr id="3" name="Picture 4"/>
        <xdr:cNvPicPr preferRelativeResize="1">
          <a:picLocks noChangeAspect="1"/>
        </xdr:cNvPicPr>
      </xdr:nvPicPr>
      <xdr:blipFill>
        <a:blip r:embed="rId3"/>
        <a:stretch>
          <a:fillRect/>
        </a:stretch>
      </xdr:blipFill>
      <xdr:spPr>
        <a:xfrm>
          <a:off x="504825" y="10753725"/>
          <a:ext cx="6010275" cy="35337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110</xdr:row>
      <xdr:rowOff>104775</xdr:rowOff>
    </xdr:from>
    <xdr:to>
      <xdr:col>9</xdr:col>
      <xdr:colOff>533400</xdr:colOff>
      <xdr:row>128</xdr:row>
      <xdr:rowOff>95250</xdr:rowOff>
    </xdr:to>
    <xdr:pic>
      <xdr:nvPicPr>
        <xdr:cNvPr id="4" name="Picture 6"/>
        <xdr:cNvPicPr preferRelativeResize="1">
          <a:picLocks noChangeAspect="1"/>
        </xdr:cNvPicPr>
      </xdr:nvPicPr>
      <xdr:blipFill>
        <a:blip r:embed="rId4"/>
        <a:stretch>
          <a:fillRect/>
        </a:stretch>
      </xdr:blipFill>
      <xdr:spPr>
        <a:xfrm>
          <a:off x="504825" y="18964275"/>
          <a:ext cx="6010275" cy="30765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177</xdr:row>
      <xdr:rowOff>123825</xdr:rowOff>
    </xdr:from>
    <xdr:to>
      <xdr:col>9</xdr:col>
      <xdr:colOff>571500</xdr:colOff>
      <xdr:row>195</xdr:row>
      <xdr:rowOff>95250</xdr:rowOff>
    </xdr:to>
    <xdr:pic>
      <xdr:nvPicPr>
        <xdr:cNvPr id="5" name="Picture 8"/>
        <xdr:cNvPicPr preferRelativeResize="1">
          <a:picLocks noChangeAspect="1"/>
        </xdr:cNvPicPr>
      </xdr:nvPicPr>
      <xdr:blipFill>
        <a:blip r:embed="rId5"/>
        <a:stretch>
          <a:fillRect/>
        </a:stretch>
      </xdr:blipFill>
      <xdr:spPr>
        <a:xfrm>
          <a:off x="504825" y="30470475"/>
          <a:ext cx="6048375" cy="3057525"/>
        </a:xfrm>
        <a:prstGeom prst="rect">
          <a:avLst/>
        </a:prstGeom>
        <a:solidFill>
          <a:srgbClr val="FFFFFF"/>
        </a:solidFill>
        <a:ln w="19050" cmpd="sng">
          <a:solidFill>
            <a:srgbClr val="FF6600"/>
          </a:solidFill>
          <a:headEnd type="none"/>
          <a:tailEnd type="none"/>
        </a:ln>
      </xdr:spPr>
    </xdr:pic>
    <xdr:clientData/>
  </xdr:twoCellAnchor>
  <xdr:twoCellAnchor>
    <xdr:from>
      <xdr:col>1</xdr:col>
      <xdr:colOff>9525</xdr:colOff>
      <xdr:row>201</xdr:row>
      <xdr:rowOff>104775</xdr:rowOff>
    </xdr:from>
    <xdr:to>
      <xdr:col>9</xdr:col>
      <xdr:colOff>552450</xdr:colOff>
      <xdr:row>219</xdr:row>
      <xdr:rowOff>85725</xdr:rowOff>
    </xdr:to>
    <xdr:grpSp>
      <xdr:nvGrpSpPr>
        <xdr:cNvPr id="6" name="Group 40"/>
        <xdr:cNvGrpSpPr>
          <a:grpSpLocks/>
        </xdr:cNvGrpSpPr>
      </xdr:nvGrpSpPr>
      <xdr:grpSpPr>
        <a:xfrm>
          <a:off x="504825" y="34566225"/>
          <a:ext cx="6029325" cy="3067050"/>
          <a:chOff x="53" y="3161"/>
          <a:chExt cx="633" cy="322"/>
        </a:xfrm>
        <a:solidFill>
          <a:srgbClr val="FFFFFF"/>
        </a:solidFill>
      </xdr:grpSpPr>
      <xdr:pic>
        <xdr:nvPicPr>
          <xdr:cNvPr id="7" name="Picture 9"/>
          <xdr:cNvPicPr preferRelativeResize="1">
            <a:picLocks noChangeAspect="1"/>
          </xdr:cNvPicPr>
        </xdr:nvPicPr>
        <xdr:blipFill>
          <a:blip r:embed="rId6"/>
          <a:stretch>
            <a:fillRect/>
          </a:stretch>
        </xdr:blipFill>
        <xdr:spPr>
          <a:xfrm>
            <a:off x="53" y="3161"/>
            <a:ext cx="633" cy="322"/>
          </a:xfrm>
          <a:prstGeom prst="rect">
            <a:avLst/>
          </a:prstGeom>
          <a:solidFill>
            <a:srgbClr val="FFFFFF"/>
          </a:solidFill>
          <a:ln w="15875" cmpd="sng">
            <a:solidFill>
              <a:srgbClr val="FF6600"/>
            </a:solidFill>
            <a:headEnd type="none"/>
            <a:tailEnd type="none"/>
          </a:ln>
        </xdr:spPr>
      </xdr:pic>
      <xdr:sp>
        <xdr:nvSpPr>
          <xdr:cNvPr id="8" name="Oval 11"/>
          <xdr:cNvSpPr>
            <a:spLocks/>
          </xdr:cNvSpPr>
        </xdr:nvSpPr>
        <xdr:spPr>
          <a:xfrm>
            <a:off x="355" y="3425"/>
            <a:ext cx="29" cy="24"/>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1</xdr:col>
      <xdr:colOff>19050</xdr:colOff>
      <xdr:row>223</xdr:row>
      <xdr:rowOff>123825</xdr:rowOff>
    </xdr:from>
    <xdr:to>
      <xdr:col>9</xdr:col>
      <xdr:colOff>590550</xdr:colOff>
      <xdr:row>239</xdr:row>
      <xdr:rowOff>0</xdr:rowOff>
    </xdr:to>
    <xdr:pic>
      <xdr:nvPicPr>
        <xdr:cNvPr id="9" name="Picture 10"/>
        <xdr:cNvPicPr preferRelativeResize="1">
          <a:picLocks noChangeAspect="1"/>
        </xdr:cNvPicPr>
      </xdr:nvPicPr>
      <xdr:blipFill>
        <a:blip r:embed="rId7"/>
        <a:stretch>
          <a:fillRect/>
        </a:stretch>
      </xdr:blipFill>
      <xdr:spPr>
        <a:xfrm>
          <a:off x="514350" y="38357175"/>
          <a:ext cx="6057900" cy="2619375"/>
        </a:xfrm>
        <a:prstGeom prst="rect">
          <a:avLst/>
        </a:prstGeom>
        <a:solidFill>
          <a:srgbClr val="FFFFFF"/>
        </a:solidFill>
        <a:ln w="19050" cmpd="sng">
          <a:solidFill>
            <a:srgbClr val="FF6600"/>
          </a:solidFill>
          <a:headEnd type="none"/>
          <a:tailEnd type="none"/>
        </a:ln>
      </xdr:spPr>
    </xdr:pic>
    <xdr:clientData/>
  </xdr:twoCellAnchor>
  <xdr:twoCellAnchor>
    <xdr:from>
      <xdr:col>4</xdr:col>
      <xdr:colOff>476250</xdr:colOff>
      <xdr:row>235</xdr:row>
      <xdr:rowOff>19050</xdr:rowOff>
    </xdr:from>
    <xdr:to>
      <xdr:col>5</xdr:col>
      <xdr:colOff>428625</xdr:colOff>
      <xdr:row>237</xdr:row>
      <xdr:rowOff>19050</xdr:rowOff>
    </xdr:to>
    <xdr:sp>
      <xdr:nvSpPr>
        <xdr:cNvPr id="10" name="Oval 13"/>
        <xdr:cNvSpPr>
          <a:spLocks/>
        </xdr:cNvSpPr>
      </xdr:nvSpPr>
      <xdr:spPr>
        <a:xfrm>
          <a:off x="3028950" y="40309800"/>
          <a:ext cx="638175" cy="3429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85725</xdr:colOff>
      <xdr:row>237</xdr:row>
      <xdr:rowOff>19050</xdr:rowOff>
    </xdr:from>
    <xdr:to>
      <xdr:col>9</xdr:col>
      <xdr:colOff>419100</xdr:colOff>
      <xdr:row>238</xdr:row>
      <xdr:rowOff>47625</xdr:rowOff>
    </xdr:to>
    <xdr:sp>
      <xdr:nvSpPr>
        <xdr:cNvPr id="11" name="Rectangle 15"/>
        <xdr:cNvSpPr>
          <a:spLocks/>
        </xdr:cNvSpPr>
      </xdr:nvSpPr>
      <xdr:spPr>
        <a:xfrm>
          <a:off x="3324225" y="40652700"/>
          <a:ext cx="3076575" cy="200025"/>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editAs="oneCell">
    <xdr:from>
      <xdr:col>1</xdr:col>
      <xdr:colOff>0</xdr:colOff>
      <xdr:row>243</xdr:row>
      <xdr:rowOff>123825</xdr:rowOff>
    </xdr:from>
    <xdr:to>
      <xdr:col>9</xdr:col>
      <xdr:colOff>533400</xdr:colOff>
      <xdr:row>267</xdr:row>
      <xdr:rowOff>0</xdr:rowOff>
    </xdr:to>
    <xdr:pic>
      <xdr:nvPicPr>
        <xdr:cNvPr id="12" name="Picture 17"/>
        <xdr:cNvPicPr preferRelativeResize="1">
          <a:picLocks noChangeAspect="1"/>
        </xdr:cNvPicPr>
      </xdr:nvPicPr>
      <xdr:blipFill>
        <a:blip r:embed="rId8"/>
        <a:stretch>
          <a:fillRect/>
        </a:stretch>
      </xdr:blipFill>
      <xdr:spPr>
        <a:xfrm>
          <a:off x="495300" y="41786175"/>
          <a:ext cx="6019800" cy="3990975"/>
        </a:xfrm>
        <a:prstGeom prst="rect">
          <a:avLst/>
        </a:prstGeom>
        <a:solidFill>
          <a:srgbClr val="FFFFFF"/>
        </a:solidFill>
        <a:ln w="19050" cmpd="sng">
          <a:solidFill>
            <a:srgbClr val="FF6600"/>
          </a:solidFill>
          <a:headEnd type="none"/>
          <a:tailEnd type="none"/>
        </a:ln>
      </xdr:spPr>
    </xdr:pic>
    <xdr:clientData/>
  </xdr:twoCellAnchor>
  <xdr:twoCellAnchor editAs="oneCell">
    <xdr:from>
      <xdr:col>1</xdr:col>
      <xdr:colOff>0</xdr:colOff>
      <xdr:row>154</xdr:row>
      <xdr:rowOff>0</xdr:rowOff>
    </xdr:from>
    <xdr:to>
      <xdr:col>10</xdr:col>
      <xdr:colOff>666750</xdr:colOff>
      <xdr:row>157</xdr:row>
      <xdr:rowOff>38100</xdr:rowOff>
    </xdr:to>
    <xdr:pic>
      <xdr:nvPicPr>
        <xdr:cNvPr id="13" name="Picture 19"/>
        <xdr:cNvPicPr preferRelativeResize="1">
          <a:picLocks noChangeAspect="1"/>
        </xdr:cNvPicPr>
      </xdr:nvPicPr>
      <xdr:blipFill>
        <a:blip r:embed="rId9"/>
        <a:stretch>
          <a:fillRect/>
        </a:stretch>
      </xdr:blipFill>
      <xdr:spPr>
        <a:xfrm>
          <a:off x="495300" y="26403300"/>
          <a:ext cx="6838950" cy="5524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28575</xdr:colOff>
      <xdr:row>160</xdr:row>
      <xdr:rowOff>95250</xdr:rowOff>
    </xdr:from>
    <xdr:to>
      <xdr:col>5</xdr:col>
      <xdr:colOff>409575</xdr:colOff>
      <xdr:row>169</xdr:row>
      <xdr:rowOff>76200</xdr:rowOff>
    </xdr:to>
    <xdr:pic>
      <xdr:nvPicPr>
        <xdr:cNvPr id="14" name="Picture 20"/>
        <xdr:cNvPicPr preferRelativeResize="1">
          <a:picLocks noChangeAspect="1"/>
        </xdr:cNvPicPr>
      </xdr:nvPicPr>
      <xdr:blipFill>
        <a:blip r:embed="rId10"/>
        <a:stretch>
          <a:fillRect/>
        </a:stretch>
      </xdr:blipFill>
      <xdr:spPr>
        <a:xfrm>
          <a:off x="523875" y="27527250"/>
          <a:ext cx="3124200" cy="1524000"/>
        </a:xfrm>
        <a:prstGeom prst="rect">
          <a:avLst/>
        </a:prstGeom>
        <a:solidFill>
          <a:srgbClr val="FFFFFF"/>
        </a:solidFill>
        <a:ln w="19050" cmpd="sng">
          <a:solidFill>
            <a:srgbClr val="0000FF"/>
          </a:solidFill>
          <a:headEnd type="none"/>
          <a:tailEnd type="none"/>
        </a:ln>
      </xdr:spPr>
    </xdr:pic>
    <xdr:clientData/>
  </xdr:twoCellAnchor>
  <xdr:twoCellAnchor>
    <xdr:from>
      <xdr:col>1</xdr:col>
      <xdr:colOff>9525</xdr:colOff>
      <xdr:row>89</xdr:row>
      <xdr:rowOff>85725</xdr:rowOff>
    </xdr:from>
    <xdr:to>
      <xdr:col>9</xdr:col>
      <xdr:colOff>514350</xdr:colOff>
      <xdr:row>107</xdr:row>
      <xdr:rowOff>66675</xdr:rowOff>
    </xdr:to>
    <xdr:grpSp>
      <xdr:nvGrpSpPr>
        <xdr:cNvPr id="15" name="Group 24"/>
        <xdr:cNvGrpSpPr>
          <a:grpSpLocks/>
        </xdr:cNvGrpSpPr>
      </xdr:nvGrpSpPr>
      <xdr:grpSpPr>
        <a:xfrm>
          <a:off x="504825" y="15344775"/>
          <a:ext cx="5991225" cy="3067050"/>
          <a:chOff x="53" y="1539"/>
          <a:chExt cx="629" cy="322"/>
        </a:xfrm>
        <a:solidFill>
          <a:srgbClr val="FFFFFF"/>
        </a:solidFill>
      </xdr:grpSpPr>
      <xdr:pic>
        <xdr:nvPicPr>
          <xdr:cNvPr id="16" name="Picture 5"/>
          <xdr:cNvPicPr preferRelativeResize="1">
            <a:picLocks noChangeAspect="1"/>
          </xdr:cNvPicPr>
        </xdr:nvPicPr>
        <xdr:blipFill>
          <a:blip r:embed="rId11"/>
          <a:stretch>
            <a:fillRect/>
          </a:stretch>
        </xdr:blipFill>
        <xdr:spPr>
          <a:xfrm>
            <a:off x="53" y="1539"/>
            <a:ext cx="629" cy="322"/>
          </a:xfrm>
          <a:prstGeom prst="rect">
            <a:avLst/>
          </a:prstGeom>
          <a:solidFill>
            <a:srgbClr val="FFFFFF"/>
          </a:solidFill>
          <a:ln w="19050" cmpd="sng">
            <a:solidFill>
              <a:srgbClr val="0000FF"/>
            </a:solidFill>
            <a:headEnd type="none"/>
            <a:tailEnd type="none"/>
          </a:ln>
        </xdr:spPr>
      </xdr:pic>
      <xdr:sp>
        <xdr:nvSpPr>
          <xdr:cNvPr id="17" name="Oval 21"/>
          <xdr:cNvSpPr>
            <a:spLocks/>
          </xdr:cNvSpPr>
        </xdr:nvSpPr>
        <xdr:spPr>
          <a:xfrm>
            <a:off x="535" y="1809"/>
            <a:ext cx="30" cy="26"/>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1</xdr:col>
      <xdr:colOff>19050</xdr:colOff>
      <xdr:row>131</xdr:row>
      <xdr:rowOff>142875</xdr:rowOff>
    </xdr:from>
    <xdr:to>
      <xdr:col>9</xdr:col>
      <xdr:colOff>581025</xdr:colOff>
      <xdr:row>149</xdr:row>
      <xdr:rowOff>114300</xdr:rowOff>
    </xdr:to>
    <xdr:grpSp>
      <xdr:nvGrpSpPr>
        <xdr:cNvPr id="18" name="Group 25"/>
        <xdr:cNvGrpSpPr>
          <a:grpSpLocks/>
        </xdr:cNvGrpSpPr>
      </xdr:nvGrpSpPr>
      <xdr:grpSpPr>
        <a:xfrm>
          <a:off x="514350" y="22602825"/>
          <a:ext cx="6048375" cy="3057525"/>
          <a:chOff x="52" y="2309"/>
          <a:chExt cx="635" cy="321"/>
        </a:xfrm>
        <a:solidFill>
          <a:srgbClr val="FFFFFF"/>
        </a:solidFill>
      </xdr:grpSpPr>
      <xdr:pic>
        <xdr:nvPicPr>
          <xdr:cNvPr id="19" name="Picture 7"/>
          <xdr:cNvPicPr preferRelativeResize="1">
            <a:picLocks noChangeAspect="1"/>
          </xdr:cNvPicPr>
        </xdr:nvPicPr>
        <xdr:blipFill>
          <a:blip r:embed="rId12"/>
          <a:stretch>
            <a:fillRect/>
          </a:stretch>
        </xdr:blipFill>
        <xdr:spPr>
          <a:xfrm>
            <a:off x="52" y="2309"/>
            <a:ext cx="635" cy="321"/>
          </a:xfrm>
          <a:prstGeom prst="rect">
            <a:avLst/>
          </a:prstGeom>
          <a:solidFill>
            <a:srgbClr val="FFFFFF"/>
          </a:solidFill>
          <a:ln w="19050" cmpd="sng">
            <a:solidFill>
              <a:srgbClr val="0000FF"/>
            </a:solidFill>
            <a:headEnd type="none"/>
            <a:tailEnd type="none"/>
          </a:ln>
        </xdr:spPr>
      </xdr:pic>
      <xdr:sp>
        <xdr:nvSpPr>
          <xdr:cNvPr id="20" name="Oval 23"/>
          <xdr:cNvSpPr>
            <a:spLocks/>
          </xdr:cNvSpPr>
        </xdr:nvSpPr>
        <xdr:spPr>
          <a:xfrm>
            <a:off x="535" y="2578"/>
            <a:ext cx="30" cy="26"/>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editAs="oneCell">
    <xdr:from>
      <xdr:col>1</xdr:col>
      <xdr:colOff>19050</xdr:colOff>
      <xdr:row>311</xdr:row>
      <xdr:rowOff>142875</xdr:rowOff>
    </xdr:from>
    <xdr:to>
      <xdr:col>9</xdr:col>
      <xdr:colOff>142875</xdr:colOff>
      <xdr:row>332</xdr:row>
      <xdr:rowOff>9525</xdr:rowOff>
    </xdr:to>
    <xdr:pic>
      <xdr:nvPicPr>
        <xdr:cNvPr id="21" name="Picture 26"/>
        <xdr:cNvPicPr preferRelativeResize="1">
          <a:picLocks noChangeAspect="1"/>
        </xdr:cNvPicPr>
      </xdr:nvPicPr>
      <xdr:blipFill>
        <a:blip r:embed="rId13"/>
        <a:stretch>
          <a:fillRect/>
        </a:stretch>
      </xdr:blipFill>
      <xdr:spPr>
        <a:xfrm>
          <a:off x="514350" y="53463825"/>
          <a:ext cx="5610225" cy="34671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28575</xdr:colOff>
      <xdr:row>335</xdr:row>
      <xdr:rowOff>142875</xdr:rowOff>
    </xdr:from>
    <xdr:to>
      <xdr:col>9</xdr:col>
      <xdr:colOff>152400</xdr:colOff>
      <xdr:row>351</xdr:row>
      <xdr:rowOff>19050</xdr:rowOff>
    </xdr:to>
    <xdr:pic>
      <xdr:nvPicPr>
        <xdr:cNvPr id="22" name="Picture 27"/>
        <xdr:cNvPicPr preferRelativeResize="1">
          <a:picLocks noChangeAspect="1"/>
        </xdr:cNvPicPr>
      </xdr:nvPicPr>
      <xdr:blipFill>
        <a:blip r:embed="rId14"/>
        <a:stretch>
          <a:fillRect/>
        </a:stretch>
      </xdr:blipFill>
      <xdr:spPr>
        <a:xfrm>
          <a:off x="523875" y="57578625"/>
          <a:ext cx="5610225" cy="26193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354</xdr:row>
      <xdr:rowOff>123825</xdr:rowOff>
    </xdr:from>
    <xdr:to>
      <xdr:col>10</xdr:col>
      <xdr:colOff>57150</xdr:colOff>
      <xdr:row>369</xdr:row>
      <xdr:rowOff>123825</xdr:rowOff>
    </xdr:to>
    <xdr:pic>
      <xdr:nvPicPr>
        <xdr:cNvPr id="23" name="Picture 28"/>
        <xdr:cNvPicPr preferRelativeResize="1">
          <a:picLocks noChangeAspect="1"/>
        </xdr:cNvPicPr>
      </xdr:nvPicPr>
      <xdr:blipFill>
        <a:blip r:embed="rId15"/>
        <a:stretch>
          <a:fillRect/>
        </a:stretch>
      </xdr:blipFill>
      <xdr:spPr>
        <a:xfrm>
          <a:off x="514350" y="60817125"/>
          <a:ext cx="6210300" cy="25717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373</xdr:row>
      <xdr:rowOff>0</xdr:rowOff>
    </xdr:from>
    <xdr:to>
      <xdr:col>10</xdr:col>
      <xdr:colOff>19050</xdr:colOff>
      <xdr:row>388</xdr:row>
      <xdr:rowOff>38100</xdr:rowOff>
    </xdr:to>
    <xdr:pic>
      <xdr:nvPicPr>
        <xdr:cNvPr id="24" name="Picture 29"/>
        <xdr:cNvPicPr preferRelativeResize="1">
          <a:picLocks noChangeAspect="1"/>
        </xdr:cNvPicPr>
      </xdr:nvPicPr>
      <xdr:blipFill>
        <a:blip r:embed="rId16"/>
        <a:stretch>
          <a:fillRect/>
        </a:stretch>
      </xdr:blipFill>
      <xdr:spPr>
        <a:xfrm>
          <a:off x="504825" y="63950850"/>
          <a:ext cx="6181725" cy="26098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28575</xdr:colOff>
      <xdr:row>392</xdr:row>
      <xdr:rowOff>133350</xdr:rowOff>
    </xdr:from>
    <xdr:to>
      <xdr:col>11</xdr:col>
      <xdr:colOff>609600</xdr:colOff>
      <xdr:row>405</xdr:row>
      <xdr:rowOff>76200</xdr:rowOff>
    </xdr:to>
    <xdr:pic>
      <xdr:nvPicPr>
        <xdr:cNvPr id="25" name="Picture 30"/>
        <xdr:cNvPicPr preferRelativeResize="1">
          <a:picLocks noChangeAspect="1"/>
        </xdr:cNvPicPr>
      </xdr:nvPicPr>
      <xdr:blipFill>
        <a:blip r:embed="rId17"/>
        <a:stretch>
          <a:fillRect/>
        </a:stretch>
      </xdr:blipFill>
      <xdr:spPr>
        <a:xfrm>
          <a:off x="523875" y="67341750"/>
          <a:ext cx="7439025" cy="21717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409</xdr:row>
      <xdr:rowOff>76200</xdr:rowOff>
    </xdr:from>
    <xdr:to>
      <xdr:col>11</xdr:col>
      <xdr:colOff>571500</xdr:colOff>
      <xdr:row>422</xdr:row>
      <xdr:rowOff>114300</xdr:rowOff>
    </xdr:to>
    <xdr:pic>
      <xdr:nvPicPr>
        <xdr:cNvPr id="26" name="Picture 31"/>
        <xdr:cNvPicPr preferRelativeResize="1">
          <a:picLocks noChangeAspect="1"/>
        </xdr:cNvPicPr>
      </xdr:nvPicPr>
      <xdr:blipFill>
        <a:blip r:embed="rId18"/>
        <a:stretch>
          <a:fillRect/>
        </a:stretch>
      </xdr:blipFill>
      <xdr:spPr>
        <a:xfrm>
          <a:off x="504825" y="70199250"/>
          <a:ext cx="7419975" cy="22669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425</xdr:row>
      <xdr:rowOff>104775</xdr:rowOff>
    </xdr:from>
    <xdr:to>
      <xdr:col>11</xdr:col>
      <xdr:colOff>581025</xdr:colOff>
      <xdr:row>438</xdr:row>
      <xdr:rowOff>104775</xdr:rowOff>
    </xdr:to>
    <xdr:pic>
      <xdr:nvPicPr>
        <xdr:cNvPr id="27" name="Picture 32"/>
        <xdr:cNvPicPr preferRelativeResize="1">
          <a:picLocks noChangeAspect="1"/>
        </xdr:cNvPicPr>
      </xdr:nvPicPr>
      <xdr:blipFill>
        <a:blip r:embed="rId19"/>
        <a:stretch>
          <a:fillRect/>
        </a:stretch>
      </xdr:blipFill>
      <xdr:spPr>
        <a:xfrm>
          <a:off x="514350" y="72971025"/>
          <a:ext cx="7419975" cy="22288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0</xdr:colOff>
      <xdr:row>513</xdr:row>
      <xdr:rowOff>0</xdr:rowOff>
    </xdr:from>
    <xdr:to>
      <xdr:col>10</xdr:col>
      <xdr:colOff>123825</xdr:colOff>
      <xdr:row>529</xdr:row>
      <xdr:rowOff>28575</xdr:rowOff>
    </xdr:to>
    <xdr:pic>
      <xdr:nvPicPr>
        <xdr:cNvPr id="28" name="Picture 36"/>
        <xdr:cNvPicPr preferRelativeResize="1">
          <a:picLocks noChangeAspect="1"/>
        </xdr:cNvPicPr>
      </xdr:nvPicPr>
      <xdr:blipFill>
        <a:blip r:embed="rId20"/>
        <a:stretch>
          <a:fillRect/>
        </a:stretch>
      </xdr:blipFill>
      <xdr:spPr>
        <a:xfrm>
          <a:off x="495300" y="87963375"/>
          <a:ext cx="6296025" cy="27717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0</xdr:colOff>
      <xdr:row>533</xdr:row>
      <xdr:rowOff>0</xdr:rowOff>
    </xdr:from>
    <xdr:to>
      <xdr:col>15</xdr:col>
      <xdr:colOff>95250</xdr:colOff>
      <xdr:row>576</xdr:row>
      <xdr:rowOff>9525</xdr:rowOff>
    </xdr:to>
    <xdr:pic>
      <xdr:nvPicPr>
        <xdr:cNvPr id="29" name="Picture 37"/>
        <xdr:cNvPicPr preferRelativeResize="1">
          <a:picLocks noChangeAspect="1"/>
        </xdr:cNvPicPr>
      </xdr:nvPicPr>
      <xdr:blipFill>
        <a:blip r:embed="rId21"/>
        <a:stretch>
          <a:fillRect/>
        </a:stretch>
      </xdr:blipFill>
      <xdr:spPr>
        <a:xfrm>
          <a:off x="495300" y="91392375"/>
          <a:ext cx="9696450" cy="7381875"/>
        </a:xfrm>
        <a:prstGeom prst="rect">
          <a:avLst/>
        </a:prstGeom>
        <a:solidFill>
          <a:srgbClr val="FFFFFF"/>
        </a:solidFill>
        <a:ln w="19050" cmpd="sng">
          <a:solidFill>
            <a:srgbClr val="0000FF"/>
          </a:solidFill>
          <a:headEnd type="none"/>
          <a:tailEnd type="none"/>
        </a:ln>
      </xdr:spPr>
    </xdr:pic>
    <xdr:clientData/>
  </xdr:twoCellAnchor>
  <xdr:twoCellAnchor>
    <xdr:from>
      <xdr:col>1</xdr:col>
      <xdr:colOff>28575</xdr:colOff>
      <xdr:row>270</xdr:row>
      <xdr:rowOff>161925</xdr:rowOff>
    </xdr:from>
    <xdr:to>
      <xdr:col>8</xdr:col>
      <xdr:colOff>438150</xdr:colOff>
      <xdr:row>300</xdr:row>
      <xdr:rowOff>123825</xdr:rowOff>
    </xdr:to>
    <xdr:grpSp>
      <xdr:nvGrpSpPr>
        <xdr:cNvPr id="30" name="Group 41"/>
        <xdr:cNvGrpSpPr>
          <a:grpSpLocks/>
        </xdr:cNvGrpSpPr>
      </xdr:nvGrpSpPr>
      <xdr:grpSpPr>
        <a:xfrm>
          <a:off x="523875" y="46453425"/>
          <a:ext cx="5210175" cy="5105400"/>
          <a:chOff x="55" y="4409"/>
          <a:chExt cx="547" cy="536"/>
        </a:xfrm>
        <a:solidFill>
          <a:srgbClr val="FFFFFF"/>
        </a:solidFill>
      </xdr:grpSpPr>
      <xdr:pic>
        <xdr:nvPicPr>
          <xdr:cNvPr id="31" name="Picture 18"/>
          <xdr:cNvPicPr preferRelativeResize="1">
            <a:picLocks noChangeAspect="1"/>
          </xdr:cNvPicPr>
        </xdr:nvPicPr>
        <xdr:blipFill>
          <a:blip r:embed="rId22"/>
          <a:stretch>
            <a:fillRect/>
          </a:stretch>
        </xdr:blipFill>
        <xdr:spPr>
          <a:xfrm>
            <a:off x="55" y="4409"/>
            <a:ext cx="547" cy="536"/>
          </a:xfrm>
          <a:prstGeom prst="rect">
            <a:avLst/>
          </a:prstGeom>
          <a:solidFill>
            <a:srgbClr val="FFFFFF"/>
          </a:solidFill>
          <a:ln w="19050" cmpd="sng">
            <a:solidFill>
              <a:srgbClr val="FF6600"/>
            </a:solidFill>
            <a:headEnd type="none"/>
            <a:tailEnd type="none"/>
          </a:ln>
        </xdr:spPr>
      </xdr:pic>
      <xdr:sp>
        <xdr:nvSpPr>
          <xdr:cNvPr id="32" name="Oval 38"/>
          <xdr:cNvSpPr>
            <a:spLocks/>
          </xdr:cNvSpPr>
        </xdr:nvSpPr>
        <xdr:spPr>
          <a:xfrm>
            <a:off x="491" y="4676"/>
            <a:ext cx="29" cy="23"/>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editAs="oneCell">
    <xdr:from>
      <xdr:col>1</xdr:col>
      <xdr:colOff>19050</xdr:colOff>
      <xdr:row>441</xdr:row>
      <xdr:rowOff>76200</xdr:rowOff>
    </xdr:from>
    <xdr:to>
      <xdr:col>11</xdr:col>
      <xdr:colOff>552450</xdr:colOff>
      <xdr:row>455</xdr:row>
      <xdr:rowOff>85725</xdr:rowOff>
    </xdr:to>
    <xdr:pic>
      <xdr:nvPicPr>
        <xdr:cNvPr id="33" name="Picture 42"/>
        <xdr:cNvPicPr preferRelativeResize="1">
          <a:picLocks noChangeAspect="1"/>
        </xdr:cNvPicPr>
      </xdr:nvPicPr>
      <xdr:blipFill>
        <a:blip r:embed="rId23"/>
        <a:stretch>
          <a:fillRect/>
        </a:stretch>
      </xdr:blipFill>
      <xdr:spPr>
        <a:xfrm>
          <a:off x="514350" y="75685650"/>
          <a:ext cx="7391400" cy="2409825"/>
        </a:xfrm>
        <a:prstGeom prst="rect">
          <a:avLst/>
        </a:prstGeom>
        <a:solidFill>
          <a:srgbClr val="FFFFFF"/>
        </a:solidFill>
        <a:ln w="19050" cmpd="sng">
          <a:solidFill>
            <a:srgbClr val="0000FF"/>
          </a:solidFill>
          <a:headEnd type="none"/>
          <a:tailEnd type="none"/>
        </a:ln>
      </xdr:spPr>
    </xdr:pic>
    <xdr:clientData/>
  </xdr:twoCellAnchor>
  <xdr:twoCellAnchor>
    <xdr:from>
      <xdr:col>9</xdr:col>
      <xdr:colOff>533400</xdr:colOff>
      <xdr:row>481</xdr:row>
      <xdr:rowOff>57150</xdr:rowOff>
    </xdr:from>
    <xdr:to>
      <xdr:col>10</xdr:col>
      <xdr:colOff>438150</xdr:colOff>
      <xdr:row>482</xdr:row>
      <xdr:rowOff>104775</xdr:rowOff>
    </xdr:to>
    <xdr:sp>
      <xdr:nvSpPr>
        <xdr:cNvPr id="34" name="Oval 44"/>
        <xdr:cNvSpPr>
          <a:spLocks/>
        </xdr:cNvSpPr>
      </xdr:nvSpPr>
      <xdr:spPr>
        <a:xfrm>
          <a:off x="6515100" y="82534125"/>
          <a:ext cx="590550" cy="2190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542925</xdr:colOff>
      <xdr:row>482</xdr:row>
      <xdr:rowOff>85725</xdr:rowOff>
    </xdr:from>
    <xdr:to>
      <xdr:col>10</xdr:col>
      <xdr:colOff>447675</xdr:colOff>
      <xdr:row>483</xdr:row>
      <xdr:rowOff>133350</xdr:rowOff>
    </xdr:to>
    <xdr:sp>
      <xdr:nvSpPr>
        <xdr:cNvPr id="35" name="Oval 45"/>
        <xdr:cNvSpPr>
          <a:spLocks/>
        </xdr:cNvSpPr>
      </xdr:nvSpPr>
      <xdr:spPr>
        <a:xfrm>
          <a:off x="6524625" y="82734150"/>
          <a:ext cx="590550" cy="2190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28575</xdr:colOff>
      <xdr:row>466</xdr:row>
      <xdr:rowOff>19050</xdr:rowOff>
    </xdr:from>
    <xdr:to>
      <xdr:col>14</xdr:col>
      <xdr:colOff>542925</xdr:colOff>
      <xdr:row>509</xdr:row>
      <xdr:rowOff>85725</xdr:rowOff>
    </xdr:to>
    <xdr:grpSp>
      <xdr:nvGrpSpPr>
        <xdr:cNvPr id="36" name="Group 49"/>
        <xdr:cNvGrpSpPr>
          <a:grpSpLocks/>
        </xdr:cNvGrpSpPr>
      </xdr:nvGrpSpPr>
      <xdr:grpSpPr>
        <a:xfrm>
          <a:off x="523875" y="79924275"/>
          <a:ext cx="9429750" cy="7439025"/>
          <a:chOff x="55" y="8391"/>
          <a:chExt cx="990" cy="781"/>
        </a:xfrm>
        <a:solidFill>
          <a:srgbClr val="FFFFFF"/>
        </a:solidFill>
      </xdr:grpSpPr>
      <xdr:pic>
        <xdr:nvPicPr>
          <xdr:cNvPr id="37" name="Picture 35"/>
          <xdr:cNvPicPr preferRelativeResize="1">
            <a:picLocks noChangeAspect="1"/>
          </xdr:cNvPicPr>
        </xdr:nvPicPr>
        <xdr:blipFill>
          <a:blip r:embed="rId24"/>
          <a:stretch>
            <a:fillRect/>
          </a:stretch>
        </xdr:blipFill>
        <xdr:spPr>
          <a:xfrm>
            <a:off x="55" y="8391"/>
            <a:ext cx="990" cy="781"/>
          </a:xfrm>
          <a:prstGeom prst="rect">
            <a:avLst/>
          </a:prstGeom>
          <a:solidFill>
            <a:srgbClr val="FFFFFF"/>
          </a:solidFill>
          <a:ln w="19050" cmpd="sng">
            <a:solidFill>
              <a:srgbClr val="0000FF"/>
            </a:solidFill>
            <a:headEnd type="none"/>
            <a:tailEnd type="none"/>
          </a:ln>
        </xdr:spPr>
      </xdr:pic>
      <xdr:sp>
        <xdr:nvSpPr>
          <xdr:cNvPr id="38" name="Oval 46"/>
          <xdr:cNvSpPr>
            <a:spLocks/>
          </xdr:cNvSpPr>
        </xdr:nvSpPr>
        <xdr:spPr>
          <a:xfrm>
            <a:off x="684" y="8665"/>
            <a:ext cx="62" cy="23"/>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9" name="Oval 47"/>
          <xdr:cNvSpPr>
            <a:spLocks/>
          </xdr:cNvSpPr>
        </xdr:nvSpPr>
        <xdr:spPr>
          <a:xfrm>
            <a:off x="685" y="8686"/>
            <a:ext cx="62" cy="23"/>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0" name="Oval 48"/>
          <xdr:cNvSpPr>
            <a:spLocks/>
          </xdr:cNvSpPr>
        </xdr:nvSpPr>
        <xdr:spPr>
          <a:xfrm>
            <a:off x="577" y="8754"/>
            <a:ext cx="95" cy="23"/>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11</xdr:row>
      <xdr:rowOff>152400</xdr:rowOff>
    </xdr:from>
    <xdr:to>
      <xdr:col>11</xdr:col>
      <xdr:colOff>581025</xdr:colOff>
      <xdr:row>34</xdr:row>
      <xdr:rowOff>161925</xdr:rowOff>
    </xdr:to>
    <xdr:graphicFrame>
      <xdr:nvGraphicFramePr>
        <xdr:cNvPr id="1" name="Chart 4"/>
        <xdr:cNvGraphicFramePr/>
      </xdr:nvGraphicFramePr>
      <xdr:xfrm>
        <a:off x="5267325" y="2038350"/>
        <a:ext cx="4038600" cy="39528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10</xdr:row>
      <xdr:rowOff>133350</xdr:rowOff>
    </xdr:from>
    <xdr:to>
      <xdr:col>12</xdr:col>
      <xdr:colOff>285750</xdr:colOff>
      <xdr:row>34</xdr:row>
      <xdr:rowOff>152400</xdr:rowOff>
    </xdr:to>
    <xdr:graphicFrame>
      <xdr:nvGraphicFramePr>
        <xdr:cNvPr id="1" name="Chart 1"/>
        <xdr:cNvGraphicFramePr/>
      </xdr:nvGraphicFramePr>
      <xdr:xfrm>
        <a:off x="5724525" y="1924050"/>
        <a:ext cx="45529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B2"/>
  <sheetViews>
    <sheetView tabSelected="1" workbookViewId="0" topLeftCell="A1">
      <selection activeCell="A1" sqref="A1"/>
    </sheetView>
  </sheetViews>
  <sheetFormatPr defaultColWidth="9.00390625" defaultRowHeight="13.5"/>
  <sheetData>
    <row r="2" ht="13.5">
      <c r="B2" t="s">
        <v>29</v>
      </c>
    </row>
  </sheetData>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2:B585"/>
  <sheetViews>
    <sheetView workbookViewId="0" topLeftCell="A1">
      <selection activeCell="A1" sqref="A1"/>
    </sheetView>
  </sheetViews>
  <sheetFormatPr defaultColWidth="9.00390625" defaultRowHeight="13.5"/>
  <cols>
    <col min="1" max="1" width="6.50390625" style="32" customWidth="1"/>
  </cols>
  <sheetData>
    <row r="2" ht="13.5">
      <c r="B2" t="s">
        <v>30</v>
      </c>
    </row>
    <row r="4" ht="13.5">
      <c r="B4" t="s">
        <v>31</v>
      </c>
    </row>
    <row r="5" ht="13.5">
      <c r="B5" t="s">
        <v>32</v>
      </c>
    </row>
    <row r="6" ht="13.5">
      <c r="B6" t="s">
        <v>33</v>
      </c>
    </row>
    <row r="8" ht="13.5">
      <c r="B8" t="s">
        <v>34</v>
      </c>
    </row>
    <row r="10" ht="13.5">
      <c r="B10" s="33" t="s">
        <v>35</v>
      </c>
    </row>
    <row r="12" spans="1:2" ht="13.5">
      <c r="A12" s="32" t="s">
        <v>36</v>
      </c>
      <c r="B12" t="s">
        <v>37</v>
      </c>
    </row>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4" spans="1:2" ht="13.5">
      <c r="A34" s="32" t="s">
        <v>38</v>
      </c>
      <c r="B34" t="s">
        <v>39</v>
      </c>
    </row>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7" spans="1:2" ht="13.5">
      <c r="A57" s="32" t="s">
        <v>40</v>
      </c>
      <c r="B57" t="s">
        <v>41</v>
      </c>
    </row>
    <row r="59" ht="13.5">
      <c r="B59" t="s">
        <v>66</v>
      </c>
    </row>
    <row r="60" ht="13.5">
      <c r="B60" t="s">
        <v>65</v>
      </c>
    </row>
    <row r="61" ht="13.5">
      <c r="B61" s="34" t="s">
        <v>64</v>
      </c>
    </row>
    <row r="62" ht="13.5">
      <c r="B62" t="s">
        <v>67</v>
      </c>
    </row>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6" spans="1:2" ht="13.5">
      <c r="A86" s="32" t="s">
        <v>42</v>
      </c>
      <c r="B86" t="s">
        <v>43</v>
      </c>
    </row>
    <row r="87" ht="13.5">
      <c r="B87" t="s">
        <v>44</v>
      </c>
    </row>
    <row r="88" ht="13.5">
      <c r="B88" t="s">
        <v>45</v>
      </c>
    </row>
    <row r="89" ht="13.5">
      <c r="B89" t="s">
        <v>46</v>
      </c>
    </row>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10" spans="1:2" ht="13.5">
      <c r="A110" s="32" t="s">
        <v>47</v>
      </c>
      <c r="B110" t="s">
        <v>48</v>
      </c>
    </row>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1" spans="1:2" ht="13.5">
      <c r="A131" s="32" t="s">
        <v>49</v>
      </c>
      <c r="B131" t="s">
        <v>50</v>
      </c>
    </row>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3" spans="1:2" ht="13.5">
      <c r="A153" s="32" t="s">
        <v>68</v>
      </c>
      <c r="B153" t="s">
        <v>58</v>
      </c>
    </row>
    <row r="155" ht="13.5"/>
    <row r="156" ht="13.5"/>
    <row r="157" ht="13.5"/>
    <row r="158" ht="13.5"/>
    <row r="160" ht="13.5">
      <c r="B160" t="s">
        <v>59</v>
      </c>
    </row>
    <row r="161" ht="13.5"/>
    <row r="162" ht="13.5"/>
    <row r="163" ht="13.5"/>
    <row r="164" ht="13.5"/>
    <row r="165" ht="13.5"/>
    <row r="166" ht="13.5"/>
    <row r="167" ht="13.5"/>
    <row r="168" ht="13.5"/>
    <row r="169" ht="13.5"/>
    <row r="170" ht="13.5"/>
    <row r="172" ht="13.5">
      <c r="B172" t="s">
        <v>61</v>
      </c>
    </row>
    <row r="173" ht="13.5">
      <c r="B173" t="s">
        <v>62</v>
      </c>
    </row>
    <row r="177" ht="13.5">
      <c r="B177" t="s">
        <v>69</v>
      </c>
    </row>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8" ht="13.5">
      <c r="B198" t="s">
        <v>51</v>
      </c>
    </row>
    <row r="199" ht="13.5">
      <c r="B199" t="s">
        <v>52</v>
      </c>
    </row>
    <row r="200" ht="13.5">
      <c r="B200" t="s">
        <v>70</v>
      </c>
    </row>
    <row r="201" ht="13.5">
      <c r="B201" t="s">
        <v>71</v>
      </c>
    </row>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2" ht="13.5">
      <c r="B222" t="s">
        <v>53</v>
      </c>
    </row>
    <row r="223" ht="13.5">
      <c r="B223" t="s">
        <v>54</v>
      </c>
    </row>
    <row r="242" ht="13.5">
      <c r="B242" t="s">
        <v>55</v>
      </c>
    </row>
    <row r="243" ht="13.5">
      <c r="B243" t="s">
        <v>56</v>
      </c>
    </row>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70" ht="13.5">
      <c r="B270" t="s">
        <v>57</v>
      </c>
    </row>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6" ht="13.5">
      <c r="B306" t="s">
        <v>63</v>
      </c>
    </row>
    <row r="308" ht="13.5">
      <c r="B308" s="33" t="s">
        <v>60</v>
      </c>
    </row>
    <row r="310" spans="1:2" ht="13.5">
      <c r="A310" s="32" t="s">
        <v>36</v>
      </c>
      <c r="B310" t="s">
        <v>72</v>
      </c>
    </row>
    <row r="311" ht="13.5">
      <c r="B311" t="s">
        <v>73</v>
      </c>
    </row>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5" spans="1:2" ht="13.5">
      <c r="A335" s="32" t="s">
        <v>38</v>
      </c>
      <c r="B335" t="s">
        <v>41</v>
      </c>
    </row>
    <row r="336" ht="13.5"/>
    <row r="337" ht="13.5"/>
    <row r="338" ht="13.5"/>
    <row r="339" ht="13.5"/>
    <row r="340" ht="13.5"/>
    <row r="341" ht="13.5"/>
    <row r="342" ht="13.5"/>
    <row r="343" ht="13.5"/>
    <row r="344" ht="13.5"/>
    <row r="345" ht="13.5"/>
    <row r="346" ht="13.5"/>
    <row r="347" ht="13.5"/>
    <row r="348" ht="13.5"/>
    <row r="349" ht="13.5"/>
    <row r="350" ht="13.5"/>
    <row r="351" ht="13.5"/>
    <row r="352" ht="13.5"/>
    <row r="354" spans="1:2" ht="13.5">
      <c r="A354" s="32" t="s">
        <v>74</v>
      </c>
      <c r="B354" t="s">
        <v>75</v>
      </c>
    </row>
    <row r="355" ht="13.5"/>
    <row r="356" ht="13.5"/>
    <row r="357" ht="13.5"/>
    <row r="358" ht="13.5"/>
    <row r="359" ht="13.5"/>
    <row r="360" ht="13.5"/>
    <row r="361" ht="13.5"/>
    <row r="362" ht="13.5"/>
    <row r="363" ht="13.5"/>
    <row r="364" ht="13.5"/>
    <row r="365" ht="13.5"/>
    <row r="366" ht="13.5"/>
    <row r="367" ht="13.5"/>
    <row r="368" ht="13.5"/>
    <row r="369" ht="13.5"/>
    <row r="370" ht="13.5"/>
    <row r="372" spans="1:2" ht="13.5">
      <c r="A372" s="32" t="s">
        <v>76</v>
      </c>
      <c r="B372" t="s">
        <v>77</v>
      </c>
    </row>
    <row r="374" ht="13.5"/>
    <row r="375" ht="13.5"/>
    <row r="376" ht="13.5"/>
    <row r="377" ht="13.5"/>
    <row r="378" ht="13.5"/>
    <row r="379" ht="13.5"/>
    <row r="380" ht="13.5"/>
    <row r="381" ht="13.5"/>
    <row r="382" ht="13.5"/>
    <row r="383" ht="13.5"/>
    <row r="384" ht="13.5"/>
    <row r="385" ht="13.5"/>
    <row r="386" ht="13.5"/>
    <row r="387" ht="13.5"/>
    <row r="388" ht="13.5"/>
    <row r="389" ht="13.5"/>
    <row r="391" spans="1:2" ht="13.5">
      <c r="A391" s="32" t="s">
        <v>78</v>
      </c>
      <c r="B391" t="s">
        <v>79</v>
      </c>
    </row>
    <row r="392" ht="13.5">
      <c r="B392" t="s">
        <v>80</v>
      </c>
    </row>
    <row r="393" ht="13.5"/>
    <row r="394" ht="13.5"/>
    <row r="395" ht="13.5"/>
    <row r="396" ht="13.5"/>
    <row r="397" ht="13.5"/>
    <row r="398" ht="13.5"/>
    <row r="399" ht="13.5"/>
    <row r="400" ht="13.5"/>
    <row r="401" ht="13.5"/>
    <row r="402" ht="13.5"/>
    <row r="403" ht="13.5"/>
    <row r="404" ht="13.5"/>
    <row r="405" ht="13.5"/>
    <row r="406" ht="13.5"/>
    <row r="408" spans="1:2" ht="13.5">
      <c r="A408" s="32" t="s">
        <v>81</v>
      </c>
      <c r="B408" t="s">
        <v>82</v>
      </c>
    </row>
    <row r="409" ht="13.5">
      <c r="B409" t="s">
        <v>83</v>
      </c>
    </row>
    <row r="410" ht="13.5"/>
    <row r="411" ht="13.5"/>
    <row r="412" ht="13.5"/>
    <row r="413" ht="13.5"/>
    <row r="414" ht="13.5"/>
    <row r="415" ht="13.5"/>
    <row r="416" ht="13.5"/>
    <row r="417" ht="13.5"/>
    <row r="418" ht="13.5"/>
    <row r="419" ht="13.5"/>
    <row r="420" ht="13.5"/>
    <row r="421" ht="13.5"/>
    <row r="422" ht="13.5"/>
    <row r="423" ht="13.5"/>
    <row r="425" spans="1:2" ht="13.5">
      <c r="A425" s="32" t="s">
        <v>84</v>
      </c>
      <c r="B425" t="s">
        <v>85</v>
      </c>
    </row>
    <row r="426" ht="13.5"/>
    <row r="427" ht="13.5"/>
    <row r="428" ht="13.5"/>
    <row r="429" ht="13.5"/>
    <row r="430" ht="13.5"/>
    <row r="431" ht="13.5"/>
    <row r="432" ht="13.5"/>
    <row r="433" ht="13.5"/>
    <row r="434" ht="13.5"/>
    <row r="435" ht="13.5"/>
    <row r="436" ht="13.5"/>
    <row r="437" ht="13.5"/>
    <row r="438" ht="13.5"/>
    <row r="439" ht="13.5"/>
    <row r="441" spans="1:2" ht="13.5">
      <c r="A441" s="32" t="s">
        <v>86</v>
      </c>
      <c r="B441" t="s">
        <v>87</v>
      </c>
    </row>
    <row r="442" ht="13.5"/>
    <row r="443" ht="13.5"/>
    <row r="444" ht="13.5"/>
    <row r="445" ht="13.5"/>
    <row r="446" ht="13.5"/>
    <row r="447" ht="13.5"/>
    <row r="448" ht="13.5"/>
    <row r="449" ht="13.5"/>
    <row r="450" ht="13.5"/>
    <row r="451" ht="13.5"/>
    <row r="452" ht="13.5"/>
    <row r="453" ht="13.5"/>
    <row r="454" ht="13.5"/>
    <row r="455" ht="13.5"/>
    <row r="456" ht="13.5"/>
    <row r="458" spans="1:2" ht="13.5">
      <c r="A458" s="32" t="s">
        <v>88</v>
      </c>
      <c r="B458" t="s">
        <v>89</v>
      </c>
    </row>
    <row r="460" ht="13.5">
      <c r="B460" t="s">
        <v>90</v>
      </c>
    </row>
    <row r="462" ht="13.5">
      <c r="B462" t="s">
        <v>91</v>
      </c>
    </row>
    <row r="463" ht="13.5">
      <c r="B463" t="s">
        <v>92</v>
      </c>
    </row>
    <row r="465" ht="14.25">
      <c r="B465" t="s">
        <v>93</v>
      </c>
    </row>
    <row r="467" ht="13.5"/>
    <row r="468" ht="13.5"/>
    <row r="469" ht="13.5"/>
    <row r="470" ht="13.5"/>
    <row r="471" ht="13.5"/>
    <row r="472" ht="13.5"/>
    <row r="473" ht="13.5"/>
    <row r="474" ht="13.5"/>
    <row r="475" ht="13.5"/>
    <row r="476" ht="13.5"/>
    <row r="477" ht="13.5"/>
    <row r="478" ht="13.5"/>
    <row r="479" ht="13.5"/>
    <row r="480" ht="13.5"/>
    <row r="481" ht="13.5"/>
    <row r="482" ht="13.5"/>
    <row r="483" ht="13.5"/>
    <row r="484" ht="13.5"/>
    <row r="485" ht="13.5"/>
    <row r="486" ht="13.5"/>
    <row r="487" ht="13.5"/>
    <row r="488" ht="13.5"/>
    <row r="489" ht="13.5"/>
    <row r="490" ht="13.5"/>
    <row r="491" ht="13.5"/>
    <row r="492" ht="13.5"/>
    <row r="493" ht="13.5"/>
    <row r="494" ht="13.5"/>
    <row r="495" ht="13.5"/>
    <row r="496" ht="13.5"/>
    <row r="497" ht="13.5"/>
    <row r="498" ht="13.5"/>
    <row r="499" ht="13.5"/>
    <row r="500" ht="13.5"/>
    <row r="501" ht="13.5"/>
    <row r="502" ht="13.5"/>
    <row r="503" ht="13.5"/>
    <row r="504" ht="13.5"/>
    <row r="505" ht="13.5"/>
    <row r="506" ht="13.5"/>
    <row r="507" ht="13.5"/>
    <row r="508" ht="13.5"/>
    <row r="509" ht="13.5"/>
    <row r="510" ht="13.5"/>
    <row r="512" spans="1:2" ht="13.5">
      <c r="A512" s="32" t="s">
        <v>94</v>
      </c>
      <c r="B512" t="s">
        <v>95</v>
      </c>
    </row>
    <row r="514" ht="13.5"/>
    <row r="515" ht="13.5"/>
    <row r="516" ht="13.5"/>
    <row r="517" ht="13.5"/>
    <row r="518" ht="13.5"/>
    <row r="519" ht="13.5"/>
    <row r="520" ht="13.5"/>
    <row r="521" ht="13.5"/>
    <row r="522" ht="13.5"/>
    <row r="523" ht="13.5"/>
    <row r="524" ht="13.5"/>
    <row r="525" ht="13.5"/>
    <row r="526" ht="13.5"/>
    <row r="527" ht="13.5"/>
    <row r="528" ht="13.5"/>
    <row r="529" ht="13.5"/>
    <row r="530" ht="13.5"/>
    <row r="532" spans="1:2" ht="13.5">
      <c r="A532" s="32" t="s">
        <v>96</v>
      </c>
      <c r="B532" t="s">
        <v>100</v>
      </c>
    </row>
    <row r="534" ht="13.5"/>
    <row r="535" ht="13.5"/>
    <row r="536" ht="13.5"/>
    <row r="537" ht="13.5"/>
    <row r="538" ht="13.5"/>
    <row r="539" ht="13.5"/>
    <row r="540" ht="13.5"/>
    <row r="541" ht="13.5"/>
    <row r="542" ht="13.5"/>
    <row r="543" ht="13.5"/>
    <row r="544" ht="13.5"/>
    <row r="545" ht="13.5"/>
    <row r="546" ht="13.5"/>
    <row r="547" ht="13.5"/>
    <row r="548" ht="13.5"/>
    <row r="549" ht="13.5"/>
    <row r="550" ht="13.5"/>
    <row r="551" ht="13.5"/>
    <row r="552" ht="13.5"/>
    <row r="553" ht="13.5"/>
    <row r="554" ht="13.5"/>
    <row r="555" ht="13.5"/>
    <row r="556" ht="13.5"/>
    <row r="557" ht="13.5"/>
    <row r="558" ht="13.5"/>
    <row r="559" ht="13.5"/>
    <row r="560" ht="13.5"/>
    <row r="561" ht="13.5"/>
    <row r="562" ht="13.5"/>
    <row r="563" ht="13.5"/>
    <row r="564" ht="13.5"/>
    <row r="565" ht="13.5"/>
    <row r="566" ht="13.5"/>
    <row r="567" ht="13.5"/>
    <row r="568" ht="13.5"/>
    <row r="569" ht="13.5"/>
    <row r="570" ht="13.5"/>
    <row r="571" ht="13.5"/>
    <row r="572" ht="13.5"/>
    <row r="573" ht="13.5"/>
    <row r="574" ht="13.5"/>
    <row r="575" ht="13.5"/>
    <row r="576" ht="13.5"/>
    <row r="577" ht="13.5"/>
    <row r="580" ht="13.5">
      <c r="B580" t="s">
        <v>97</v>
      </c>
    </row>
    <row r="582" ht="13.5">
      <c r="B582" t="s">
        <v>99</v>
      </c>
    </row>
    <row r="585" ht="13.5">
      <c r="B585" t="s">
        <v>98</v>
      </c>
    </row>
  </sheetData>
  <printOptions/>
  <pageMargins left="0.75" right="0.75" top="1" bottom="1"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2:I35"/>
  <sheetViews>
    <sheetView workbookViewId="0" topLeftCell="A1">
      <selection activeCell="A1" sqref="A1"/>
    </sheetView>
  </sheetViews>
  <sheetFormatPr defaultColWidth="9.00390625" defaultRowHeight="13.5"/>
  <cols>
    <col min="1" max="1" width="9.625" style="28" customWidth="1"/>
    <col min="2" max="2" width="12.625" style="28" customWidth="1"/>
    <col min="3" max="3" width="17.50390625" style="28" customWidth="1"/>
    <col min="4" max="6" width="9.25390625" style="28" customWidth="1"/>
    <col min="7" max="7" width="9.00390625" style="28" customWidth="1"/>
    <col min="8" max="8" width="11.00390625" style="28" customWidth="1"/>
    <col min="9" max="12" width="9.00390625" style="28" customWidth="1"/>
    <col min="14" max="16384" width="9.00390625" style="28" customWidth="1"/>
  </cols>
  <sheetData>
    <row r="2" spans="1:9" ht="13.5">
      <c r="A2" s="9" t="s">
        <v>4</v>
      </c>
      <c r="B2" s="9" t="s">
        <v>12</v>
      </c>
      <c r="C2" s="10" t="s">
        <v>0</v>
      </c>
      <c r="D2" s="18" t="s">
        <v>2</v>
      </c>
      <c r="E2" s="18" t="s">
        <v>3</v>
      </c>
      <c r="F2" s="18" t="s">
        <v>1</v>
      </c>
      <c r="H2" s="29" t="s">
        <v>12</v>
      </c>
      <c r="I2" s="29" t="s">
        <v>19</v>
      </c>
    </row>
    <row r="3" spans="1:9" ht="13.5">
      <c r="A3" s="13">
        <v>38443</v>
      </c>
      <c r="B3" s="8"/>
      <c r="C3" s="4" t="s">
        <v>6</v>
      </c>
      <c r="D3" s="19">
        <v>1000</v>
      </c>
      <c r="E3" s="19"/>
      <c r="F3" s="19">
        <f>D3-E3</f>
        <v>1000</v>
      </c>
      <c r="H3" s="30" t="s">
        <v>2</v>
      </c>
      <c r="I3" s="30">
        <f>SUMIF($B$3:$B$34,H3,$D$3:$D$34)</f>
        <v>30000</v>
      </c>
    </row>
    <row r="4" spans="1:9" ht="13.5">
      <c r="A4" s="7">
        <v>38443</v>
      </c>
      <c r="B4" s="7" t="s">
        <v>20</v>
      </c>
      <c r="C4" s="4" t="s">
        <v>15</v>
      </c>
      <c r="D4" s="19">
        <v>20000</v>
      </c>
      <c r="E4" s="19"/>
      <c r="F4" s="19">
        <f>IF(AND(D4=0,E4=0),"",F3+D4-E4)</f>
        <v>21000</v>
      </c>
      <c r="H4" s="31" t="s">
        <v>25</v>
      </c>
      <c r="I4" s="31">
        <f aca="true" t="shared" si="0" ref="I4:I10">SUMIF($B$3:$B$34,H4,$E$3:$E$34)</f>
        <v>2800</v>
      </c>
    </row>
    <row r="5" spans="1:9" ht="13.5">
      <c r="A5" s="7">
        <v>38443</v>
      </c>
      <c r="B5" s="7" t="s">
        <v>7</v>
      </c>
      <c r="C5" s="4" t="s">
        <v>13</v>
      </c>
      <c r="D5" s="19"/>
      <c r="E5" s="19">
        <v>700</v>
      </c>
      <c r="F5" s="19">
        <f aca="true" t="shared" si="1" ref="F5:F34">IF(AND(D5=0,E5=0),"",F4+D5-E5)</f>
        <v>20300</v>
      </c>
      <c r="H5" s="31" t="s">
        <v>16</v>
      </c>
      <c r="I5" s="31">
        <f t="shared" si="0"/>
        <v>1200</v>
      </c>
    </row>
    <row r="6" spans="1:9" ht="13.5">
      <c r="A6" s="7">
        <v>38444</v>
      </c>
      <c r="B6" s="7" t="s">
        <v>16</v>
      </c>
      <c r="C6" s="5" t="s">
        <v>17</v>
      </c>
      <c r="D6" s="19"/>
      <c r="E6" s="19">
        <v>400</v>
      </c>
      <c r="F6" s="19">
        <f t="shared" si="1"/>
        <v>19900</v>
      </c>
      <c r="H6" s="31" t="s">
        <v>26</v>
      </c>
      <c r="I6" s="31">
        <f t="shared" si="0"/>
        <v>400</v>
      </c>
    </row>
    <row r="7" spans="1:9" ht="13.5">
      <c r="A7" s="7">
        <v>38445</v>
      </c>
      <c r="B7" s="7" t="s">
        <v>8</v>
      </c>
      <c r="C7" s="5" t="s">
        <v>18</v>
      </c>
      <c r="D7" s="19"/>
      <c r="E7" s="19">
        <v>400</v>
      </c>
      <c r="F7" s="19">
        <f t="shared" si="1"/>
        <v>19500</v>
      </c>
      <c r="H7" s="31" t="s">
        <v>9</v>
      </c>
      <c r="I7" s="31">
        <f t="shared" si="0"/>
        <v>2500</v>
      </c>
    </row>
    <row r="8" spans="1:9" ht="13.5">
      <c r="A8" s="7">
        <v>38446</v>
      </c>
      <c r="B8" s="7" t="s">
        <v>10</v>
      </c>
      <c r="C8" s="5" t="s">
        <v>14</v>
      </c>
      <c r="D8" s="19"/>
      <c r="E8" s="19">
        <v>2000</v>
      </c>
      <c r="F8" s="19">
        <f t="shared" si="1"/>
        <v>17500</v>
      </c>
      <c r="H8" s="31" t="s">
        <v>10</v>
      </c>
      <c r="I8" s="31">
        <f t="shared" si="0"/>
        <v>2000</v>
      </c>
    </row>
    <row r="9" spans="1:9" ht="13.5">
      <c r="A9" s="7">
        <v>38449</v>
      </c>
      <c r="B9" s="7" t="s">
        <v>7</v>
      </c>
      <c r="C9" s="5" t="s">
        <v>13</v>
      </c>
      <c r="D9" s="19"/>
      <c r="E9" s="19">
        <v>1200</v>
      </c>
      <c r="F9" s="19">
        <f t="shared" si="1"/>
        <v>16300</v>
      </c>
      <c r="H9" s="31" t="s">
        <v>28</v>
      </c>
      <c r="I9" s="31">
        <f t="shared" si="0"/>
        <v>4000</v>
      </c>
    </row>
    <row r="10" spans="1:9" ht="13.5">
      <c r="A10" s="7">
        <v>38450</v>
      </c>
      <c r="B10" s="7" t="s">
        <v>9</v>
      </c>
      <c r="C10" s="5" t="s">
        <v>21</v>
      </c>
      <c r="D10" s="19"/>
      <c r="E10" s="19">
        <v>2500</v>
      </c>
      <c r="F10" s="19">
        <f t="shared" si="1"/>
        <v>13800</v>
      </c>
      <c r="H10" s="31" t="s">
        <v>11</v>
      </c>
      <c r="I10" s="31">
        <f t="shared" si="0"/>
        <v>300</v>
      </c>
    </row>
    <row r="11" spans="1:6" ht="13.5">
      <c r="A11" s="7">
        <v>38452</v>
      </c>
      <c r="B11" s="7" t="s">
        <v>11</v>
      </c>
      <c r="C11" s="5" t="s">
        <v>22</v>
      </c>
      <c r="D11" s="19"/>
      <c r="E11" s="19">
        <v>300</v>
      </c>
      <c r="F11" s="19">
        <f t="shared" si="1"/>
        <v>13500</v>
      </c>
    </row>
    <row r="12" spans="1:6" ht="13.5">
      <c r="A12" s="7">
        <v>38453</v>
      </c>
      <c r="B12" s="7" t="s">
        <v>7</v>
      </c>
      <c r="C12" s="5" t="s">
        <v>13</v>
      </c>
      <c r="D12" s="19"/>
      <c r="E12" s="19">
        <v>900</v>
      </c>
      <c r="F12" s="19">
        <f t="shared" si="1"/>
        <v>12600</v>
      </c>
    </row>
    <row r="13" spans="1:6" ht="13.5">
      <c r="A13" s="7">
        <v>38455</v>
      </c>
      <c r="B13" s="7" t="s">
        <v>20</v>
      </c>
      <c r="C13" s="5" t="s">
        <v>23</v>
      </c>
      <c r="D13" s="19">
        <v>10000</v>
      </c>
      <c r="E13" s="19"/>
      <c r="F13" s="19">
        <f t="shared" si="1"/>
        <v>22600</v>
      </c>
    </row>
    <row r="14" spans="1:6" ht="13.5">
      <c r="A14" s="7">
        <v>38457</v>
      </c>
      <c r="B14" s="7" t="s">
        <v>16</v>
      </c>
      <c r="C14" s="4" t="s">
        <v>24</v>
      </c>
      <c r="D14" s="19"/>
      <c r="E14" s="19">
        <v>800</v>
      </c>
      <c r="F14" s="19">
        <f t="shared" si="1"/>
        <v>21800</v>
      </c>
    </row>
    <row r="15" spans="1:6" ht="13.5">
      <c r="A15" s="7">
        <v>38458</v>
      </c>
      <c r="B15" s="7" t="s">
        <v>28</v>
      </c>
      <c r="C15" s="5" t="s">
        <v>27</v>
      </c>
      <c r="D15" s="19"/>
      <c r="E15" s="19">
        <v>4000</v>
      </c>
      <c r="F15" s="19">
        <f t="shared" si="1"/>
        <v>17800</v>
      </c>
    </row>
    <row r="16" spans="1:6" ht="13.5">
      <c r="A16" s="7"/>
      <c r="B16" s="7"/>
      <c r="C16" s="4"/>
      <c r="D16" s="19"/>
      <c r="E16" s="19"/>
      <c r="F16" s="19">
        <f t="shared" si="1"/>
      </c>
    </row>
    <row r="17" spans="1:6" ht="13.5">
      <c r="A17" s="7"/>
      <c r="B17" s="7"/>
      <c r="C17" s="5"/>
      <c r="D17" s="19"/>
      <c r="E17" s="19"/>
      <c r="F17" s="19">
        <f t="shared" si="1"/>
      </c>
    </row>
    <row r="18" spans="1:6" ht="13.5">
      <c r="A18" s="7"/>
      <c r="B18" s="7"/>
      <c r="C18" s="4"/>
      <c r="D18" s="19"/>
      <c r="E18" s="19"/>
      <c r="F18" s="19">
        <f t="shared" si="1"/>
      </c>
    </row>
    <row r="19" spans="1:6" ht="13.5">
      <c r="A19" s="7"/>
      <c r="B19" s="7"/>
      <c r="C19" s="5"/>
      <c r="D19" s="19"/>
      <c r="E19" s="19"/>
      <c r="F19" s="19">
        <f t="shared" si="1"/>
      </c>
    </row>
    <row r="20" spans="1:6" ht="13.5">
      <c r="A20" s="7"/>
      <c r="B20" s="7"/>
      <c r="C20" s="5"/>
      <c r="D20" s="19"/>
      <c r="E20" s="19"/>
      <c r="F20" s="19">
        <f t="shared" si="1"/>
      </c>
    </row>
    <row r="21" spans="1:6" ht="13.5">
      <c r="A21" s="7"/>
      <c r="B21" s="7"/>
      <c r="C21" s="5"/>
      <c r="D21" s="19"/>
      <c r="E21" s="19"/>
      <c r="F21" s="19">
        <f t="shared" si="1"/>
      </c>
    </row>
    <row r="22" spans="1:9" ht="13.5">
      <c r="A22" s="7"/>
      <c r="B22" s="7"/>
      <c r="C22" s="5"/>
      <c r="D22" s="19"/>
      <c r="E22" s="19"/>
      <c r="F22" s="19">
        <f t="shared" si="1"/>
      </c>
      <c r="I22"/>
    </row>
    <row r="23" spans="1:9" ht="13.5">
      <c r="A23" s="7"/>
      <c r="B23" s="7"/>
      <c r="C23" s="5"/>
      <c r="D23" s="19"/>
      <c r="E23" s="19"/>
      <c r="F23" s="19">
        <f t="shared" si="1"/>
      </c>
      <c r="I23"/>
    </row>
    <row r="24" spans="1:9" ht="13.5">
      <c r="A24" s="7"/>
      <c r="B24" s="7"/>
      <c r="C24" s="5"/>
      <c r="D24" s="19"/>
      <c r="E24" s="19"/>
      <c r="F24" s="19">
        <f t="shared" si="1"/>
      </c>
      <c r="I24"/>
    </row>
    <row r="25" spans="1:9" ht="13.5">
      <c r="A25" s="7"/>
      <c r="B25" s="7"/>
      <c r="C25" s="5"/>
      <c r="D25" s="19"/>
      <c r="E25" s="19"/>
      <c r="F25" s="19">
        <f t="shared" si="1"/>
      </c>
      <c r="I25"/>
    </row>
    <row r="26" spans="1:6" ht="13.5">
      <c r="A26" s="7"/>
      <c r="B26" s="7"/>
      <c r="C26" s="5"/>
      <c r="D26" s="19"/>
      <c r="E26" s="19"/>
      <c r="F26" s="19">
        <f t="shared" si="1"/>
      </c>
    </row>
    <row r="27" spans="1:6" ht="13.5">
      <c r="A27" s="7"/>
      <c r="B27" s="7"/>
      <c r="C27" s="5"/>
      <c r="D27" s="19"/>
      <c r="E27" s="19"/>
      <c r="F27" s="19">
        <f t="shared" si="1"/>
      </c>
    </row>
    <row r="28" spans="1:6" ht="13.5">
      <c r="A28" s="7"/>
      <c r="B28" s="7"/>
      <c r="C28" s="4"/>
      <c r="D28" s="19"/>
      <c r="E28" s="19"/>
      <c r="F28" s="19">
        <f t="shared" si="1"/>
      </c>
    </row>
    <row r="29" spans="1:6" ht="13.5">
      <c r="A29" s="7"/>
      <c r="B29" s="7"/>
      <c r="C29" s="4"/>
      <c r="D29" s="19"/>
      <c r="E29" s="19"/>
      <c r="F29" s="19">
        <f t="shared" si="1"/>
      </c>
    </row>
    <row r="30" spans="1:6" ht="13.5">
      <c r="A30" s="7"/>
      <c r="B30" s="7"/>
      <c r="C30" s="6"/>
      <c r="D30" s="19"/>
      <c r="E30" s="19"/>
      <c r="F30" s="19">
        <f t="shared" si="1"/>
      </c>
    </row>
    <row r="31" spans="1:6" ht="13.5">
      <c r="A31" s="7"/>
      <c r="B31" s="7"/>
      <c r="C31" s="4"/>
      <c r="D31" s="19"/>
      <c r="E31" s="19"/>
      <c r="F31" s="19">
        <f t="shared" si="1"/>
      </c>
    </row>
    <row r="32" spans="1:6" ht="13.5">
      <c r="A32" s="7"/>
      <c r="B32" s="7"/>
      <c r="C32" s="4"/>
      <c r="D32" s="19"/>
      <c r="E32" s="19"/>
      <c r="F32" s="19">
        <f t="shared" si="1"/>
      </c>
    </row>
    <row r="33" spans="1:6" ht="13.5">
      <c r="A33" s="7"/>
      <c r="B33" s="7"/>
      <c r="C33" s="4"/>
      <c r="D33" s="19"/>
      <c r="E33" s="19"/>
      <c r="F33" s="19">
        <f t="shared" si="1"/>
      </c>
    </row>
    <row r="34" spans="1:6" ht="13.5">
      <c r="A34" s="7"/>
      <c r="B34" s="7"/>
      <c r="C34" s="4"/>
      <c r="D34" s="19"/>
      <c r="E34" s="19"/>
      <c r="F34" s="19">
        <f t="shared" si="1"/>
      </c>
    </row>
    <row r="35" spans="1:6" ht="13.5">
      <c r="A35" s="12"/>
      <c r="B35" s="12"/>
      <c r="C35" s="10" t="s">
        <v>5</v>
      </c>
      <c r="D35" s="20">
        <f>SUM(D3:D34)</f>
        <v>31000</v>
      </c>
      <c r="E35" s="20">
        <f>SUM(E3:E34)</f>
        <v>13200</v>
      </c>
      <c r="F35" s="20">
        <f>D35-E35</f>
        <v>17800</v>
      </c>
    </row>
  </sheetData>
  <dataValidations count="3">
    <dataValidation allowBlank="1" showInputMessage="1" showErrorMessage="1" imeMode="off" sqref="A3:A35 D3:F35"/>
    <dataValidation allowBlank="1" showInputMessage="1" showErrorMessage="1" imeMode="hiragana" sqref="B35 C3:C35"/>
    <dataValidation type="list" allowBlank="1" showInputMessage="1" showErrorMessage="1" imeMode="off" sqref="B3:B34">
      <formula1>$H$3:$H$10</formula1>
    </dataValidation>
  </dataValidations>
  <printOptions/>
  <pageMargins left="0.75" right="0.75" top="1" bottom="1"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A1:I46"/>
  <sheetViews>
    <sheetView workbookViewId="0" topLeftCell="A1">
      <selection activeCell="A1" sqref="A1"/>
    </sheetView>
  </sheetViews>
  <sheetFormatPr defaultColWidth="9.00390625" defaultRowHeight="13.5"/>
  <cols>
    <col min="1" max="1" width="9.625" style="1" customWidth="1"/>
    <col min="2" max="2" width="12.625" style="1" customWidth="1"/>
    <col min="3" max="3" width="21.625" style="2" customWidth="1"/>
    <col min="4" max="6" width="9.25390625" style="17" customWidth="1"/>
    <col min="7" max="7" width="9.00390625" style="3" customWidth="1"/>
    <col min="8" max="8" width="14.50390625" style="3" customWidth="1"/>
    <col min="9" max="16384" width="9.00390625" style="3" customWidth="1"/>
  </cols>
  <sheetData>
    <row r="1" spans="1:4" ht="19.5" customHeight="1">
      <c r="A1" s="11" t="str">
        <f ca="1">MID(CELL("filename",$A$1),FIND("]",CELL("filename",$A$1))+1,31)</f>
        <v>H17.4月</v>
      </c>
      <c r="C1" s="15"/>
      <c r="D1" s="16"/>
    </row>
    <row r="2" spans="1:9" ht="13.5">
      <c r="A2" s="9" t="s">
        <v>4</v>
      </c>
      <c r="B2" s="9" t="s">
        <v>12</v>
      </c>
      <c r="C2" s="10" t="s">
        <v>0</v>
      </c>
      <c r="D2" s="18" t="s">
        <v>2</v>
      </c>
      <c r="E2" s="18" t="s">
        <v>3</v>
      </c>
      <c r="F2" s="18" t="s">
        <v>1</v>
      </c>
      <c r="H2" s="23" t="s">
        <v>12</v>
      </c>
      <c r="I2" s="23" t="s">
        <v>19</v>
      </c>
    </row>
    <row r="3" spans="1:9" ht="13.5">
      <c r="A3" s="13">
        <v>38443</v>
      </c>
      <c r="B3" s="8"/>
      <c r="C3" s="4" t="s">
        <v>6</v>
      </c>
      <c r="D3" s="19">
        <v>1000</v>
      </c>
      <c r="E3" s="19"/>
      <c r="F3" s="19">
        <f>D3-E3</f>
        <v>1000</v>
      </c>
      <c r="H3" s="24" t="s">
        <v>20</v>
      </c>
      <c r="I3" s="25">
        <f>SUMIF($B$3:$B$45,H3,$D$3:$D$45)</f>
        <v>30000</v>
      </c>
    </row>
    <row r="4" spans="1:9" ht="13.5">
      <c r="A4" s="7">
        <v>38443</v>
      </c>
      <c r="B4" s="7" t="s">
        <v>20</v>
      </c>
      <c r="C4" s="4" t="s">
        <v>15</v>
      </c>
      <c r="D4" s="19">
        <v>20000</v>
      </c>
      <c r="E4" s="19"/>
      <c r="F4" s="19">
        <f>IF(AND(D4=0,E4=0),"",F3+D4-E4)</f>
        <v>21000</v>
      </c>
      <c r="H4" s="26" t="s">
        <v>7</v>
      </c>
      <c r="I4" s="27">
        <f aca="true" t="shared" si="0" ref="I4:I10">SUMIF($B$3:$B$45,H4,$E$3:$E$45)</f>
        <v>2800</v>
      </c>
    </row>
    <row r="5" spans="1:9" ht="13.5">
      <c r="A5" s="7">
        <v>38443</v>
      </c>
      <c r="B5" s="7" t="s">
        <v>7</v>
      </c>
      <c r="C5" s="4" t="s">
        <v>13</v>
      </c>
      <c r="D5" s="19"/>
      <c r="E5" s="19">
        <v>700</v>
      </c>
      <c r="F5" s="19">
        <f aca="true" t="shared" si="1" ref="F5:F45">IF(AND(D5=0,E5=0),"",F4+D5-E5)</f>
        <v>20300</v>
      </c>
      <c r="H5" s="22" t="s">
        <v>16</v>
      </c>
      <c r="I5" s="27">
        <f t="shared" si="0"/>
        <v>1200</v>
      </c>
    </row>
    <row r="6" spans="1:9" ht="13.5">
      <c r="A6" s="7">
        <v>38444</v>
      </c>
      <c r="B6" s="7" t="s">
        <v>16</v>
      </c>
      <c r="C6" s="5" t="s">
        <v>17</v>
      </c>
      <c r="D6" s="19"/>
      <c r="E6" s="19">
        <v>400</v>
      </c>
      <c r="F6" s="19">
        <f t="shared" si="1"/>
        <v>19900</v>
      </c>
      <c r="H6" s="22" t="s">
        <v>8</v>
      </c>
      <c r="I6" s="27">
        <f t="shared" si="0"/>
        <v>400</v>
      </c>
    </row>
    <row r="7" spans="1:9" ht="13.5">
      <c r="A7" s="7">
        <v>38445</v>
      </c>
      <c r="B7" s="7" t="s">
        <v>8</v>
      </c>
      <c r="C7" s="5" t="s">
        <v>18</v>
      </c>
      <c r="D7" s="19"/>
      <c r="E7" s="19">
        <v>400</v>
      </c>
      <c r="F7" s="19">
        <f t="shared" si="1"/>
        <v>19500</v>
      </c>
      <c r="H7" s="22" t="s">
        <v>9</v>
      </c>
      <c r="I7" s="27">
        <f t="shared" si="0"/>
        <v>2500</v>
      </c>
    </row>
    <row r="8" spans="1:9" ht="13.5">
      <c r="A8" s="7">
        <v>38446</v>
      </c>
      <c r="B8" s="7" t="s">
        <v>10</v>
      </c>
      <c r="C8" s="5" t="s">
        <v>14</v>
      </c>
      <c r="D8" s="19"/>
      <c r="E8" s="19">
        <v>2000</v>
      </c>
      <c r="F8" s="19">
        <f t="shared" si="1"/>
        <v>17500</v>
      </c>
      <c r="H8" s="22" t="s">
        <v>10</v>
      </c>
      <c r="I8" s="27">
        <f t="shared" si="0"/>
        <v>2000</v>
      </c>
    </row>
    <row r="9" spans="1:9" ht="13.5">
      <c r="A9" s="7">
        <v>38449</v>
      </c>
      <c r="B9" s="7" t="s">
        <v>7</v>
      </c>
      <c r="C9" s="5" t="s">
        <v>13</v>
      </c>
      <c r="D9" s="19"/>
      <c r="E9" s="19">
        <v>1200</v>
      </c>
      <c r="F9" s="19">
        <f t="shared" si="1"/>
        <v>16300</v>
      </c>
      <c r="H9" s="22" t="s">
        <v>28</v>
      </c>
      <c r="I9" s="27">
        <f t="shared" si="0"/>
        <v>4000</v>
      </c>
    </row>
    <row r="10" spans="1:9" ht="13.5">
      <c r="A10" s="7">
        <v>38450</v>
      </c>
      <c r="B10" s="7" t="s">
        <v>9</v>
      </c>
      <c r="C10" s="5" t="s">
        <v>21</v>
      </c>
      <c r="D10" s="19"/>
      <c r="E10" s="19">
        <v>2500</v>
      </c>
      <c r="F10" s="19">
        <f t="shared" si="1"/>
        <v>13800</v>
      </c>
      <c r="H10" s="22" t="s">
        <v>11</v>
      </c>
      <c r="I10" s="27">
        <f t="shared" si="0"/>
        <v>300</v>
      </c>
    </row>
    <row r="11" spans="1:9" ht="13.5">
      <c r="A11" s="7">
        <v>38452</v>
      </c>
      <c r="B11" s="7" t="s">
        <v>11</v>
      </c>
      <c r="C11" s="5" t="s">
        <v>22</v>
      </c>
      <c r="D11" s="19"/>
      <c r="E11" s="19">
        <v>300</v>
      </c>
      <c r="F11" s="19">
        <f t="shared" si="1"/>
        <v>13500</v>
      </c>
      <c r="H11" s="14"/>
      <c r="I11" s="21"/>
    </row>
    <row r="12" spans="1:9" ht="13.5">
      <c r="A12" s="7">
        <v>38453</v>
      </c>
      <c r="B12" s="7" t="s">
        <v>7</v>
      </c>
      <c r="C12" s="5" t="s">
        <v>13</v>
      </c>
      <c r="D12" s="19"/>
      <c r="E12" s="19">
        <v>900</v>
      </c>
      <c r="F12" s="19">
        <f t="shared" si="1"/>
        <v>12600</v>
      </c>
      <c r="H12" s="14"/>
      <c r="I12" s="21"/>
    </row>
    <row r="13" spans="1:9" ht="13.5">
      <c r="A13" s="7">
        <v>38455</v>
      </c>
      <c r="B13" s="7" t="s">
        <v>20</v>
      </c>
      <c r="C13" s="5" t="s">
        <v>23</v>
      </c>
      <c r="D13" s="19">
        <v>10000</v>
      </c>
      <c r="E13" s="19"/>
      <c r="F13" s="19">
        <f t="shared" si="1"/>
        <v>22600</v>
      </c>
      <c r="H13" s="14"/>
      <c r="I13" s="14"/>
    </row>
    <row r="14" spans="1:6" ht="13.5">
      <c r="A14" s="7">
        <v>38457</v>
      </c>
      <c r="B14" s="7" t="s">
        <v>16</v>
      </c>
      <c r="C14" s="4" t="s">
        <v>24</v>
      </c>
      <c r="D14" s="19"/>
      <c r="E14" s="19">
        <v>800</v>
      </c>
      <c r="F14" s="19">
        <f t="shared" si="1"/>
        <v>21800</v>
      </c>
    </row>
    <row r="15" spans="1:6" ht="13.5">
      <c r="A15" s="7">
        <v>38458</v>
      </c>
      <c r="B15" s="7" t="s">
        <v>28</v>
      </c>
      <c r="C15" s="5" t="s">
        <v>27</v>
      </c>
      <c r="D15" s="19"/>
      <c r="E15" s="19">
        <v>4000</v>
      </c>
      <c r="F15" s="19">
        <f t="shared" si="1"/>
        <v>17800</v>
      </c>
    </row>
    <row r="16" spans="1:6" ht="13.5">
      <c r="A16" s="7"/>
      <c r="B16" s="7"/>
      <c r="C16" s="4"/>
      <c r="D16" s="19"/>
      <c r="E16" s="19"/>
      <c r="F16" s="19">
        <f t="shared" si="1"/>
      </c>
    </row>
    <row r="17" spans="1:6" ht="13.5">
      <c r="A17" s="7"/>
      <c r="B17" s="7"/>
      <c r="C17" s="5"/>
      <c r="D17" s="19"/>
      <c r="E17" s="19"/>
      <c r="F17" s="19">
        <f t="shared" si="1"/>
      </c>
    </row>
    <row r="18" spans="1:6" ht="13.5">
      <c r="A18" s="7"/>
      <c r="B18" s="7"/>
      <c r="C18" s="4"/>
      <c r="D18" s="19"/>
      <c r="E18" s="19"/>
      <c r="F18" s="19">
        <f t="shared" si="1"/>
      </c>
    </row>
    <row r="19" spans="1:6" ht="13.5">
      <c r="A19" s="7"/>
      <c r="B19" s="7"/>
      <c r="C19" s="5"/>
      <c r="D19" s="19"/>
      <c r="E19" s="19"/>
      <c r="F19" s="19">
        <f t="shared" si="1"/>
      </c>
    </row>
    <row r="20" spans="1:6" ht="13.5">
      <c r="A20" s="7"/>
      <c r="B20" s="7"/>
      <c r="C20" s="5"/>
      <c r="D20" s="19"/>
      <c r="E20" s="19"/>
      <c r="F20" s="19">
        <f t="shared" si="1"/>
      </c>
    </row>
    <row r="21" spans="1:6" ht="13.5">
      <c r="A21" s="7"/>
      <c r="B21" s="7"/>
      <c r="C21" s="5"/>
      <c r="D21" s="19"/>
      <c r="E21" s="19"/>
      <c r="F21" s="19">
        <f t="shared" si="1"/>
      </c>
    </row>
    <row r="22" spans="1:6" ht="13.5">
      <c r="A22" s="7"/>
      <c r="B22" s="7"/>
      <c r="C22" s="5"/>
      <c r="D22" s="19"/>
      <c r="E22" s="19"/>
      <c r="F22" s="19">
        <f t="shared" si="1"/>
      </c>
    </row>
    <row r="23" spans="1:6" ht="13.5">
      <c r="A23" s="7"/>
      <c r="B23" s="7"/>
      <c r="C23" s="5"/>
      <c r="D23" s="19"/>
      <c r="E23" s="19"/>
      <c r="F23" s="19">
        <f t="shared" si="1"/>
      </c>
    </row>
    <row r="24" spans="1:6" ht="13.5">
      <c r="A24" s="7"/>
      <c r="B24" s="7"/>
      <c r="C24" s="5"/>
      <c r="D24" s="19"/>
      <c r="E24" s="19"/>
      <c r="F24" s="19">
        <f t="shared" si="1"/>
      </c>
    </row>
    <row r="25" spans="1:6" ht="13.5">
      <c r="A25" s="7"/>
      <c r="B25" s="7"/>
      <c r="C25" s="5"/>
      <c r="D25" s="19"/>
      <c r="E25" s="19"/>
      <c r="F25" s="19">
        <f t="shared" si="1"/>
      </c>
    </row>
    <row r="26" spans="1:6" ht="13.5">
      <c r="A26" s="7"/>
      <c r="B26" s="7"/>
      <c r="C26" s="5"/>
      <c r="D26" s="19"/>
      <c r="E26" s="19"/>
      <c r="F26" s="19">
        <f t="shared" si="1"/>
      </c>
    </row>
    <row r="27" spans="1:6" ht="13.5">
      <c r="A27" s="7"/>
      <c r="B27" s="7"/>
      <c r="C27" s="5"/>
      <c r="D27" s="19"/>
      <c r="E27" s="19"/>
      <c r="F27" s="19">
        <f t="shared" si="1"/>
      </c>
    </row>
    <row r="28" spans="1:6" ht="13.5">
      <c r="A28" s="7"/>
      <c r="B28" s="7"/>
      <c r="C28" s="5"/>
      <c r="D28" s="19"/>
      <c r="E28" s="19"/>
      <c r="F28" s="19">
        <f t="shared" si="1"/>
      </c>
    </row>
    <row r="29" spans="1:6" ht="13.5">
      <c r="A29" s="7"/>
      <c r="B29" s="7"/>
      <c r="C29" s="5"/>
      <c r="D29" s="19"/>
      <c r="E29" s="19"/>
      <c r="F29" s="19">
        <f t="shared" si="1"/>
      </c>
    </row>
    <row r="30" spans="1:6" ht="13.5">
      <c r="A30" s="7"/>
      <c r="B30" s="7"/>
      <c r="C30" s="5"/>
      <c r="D30" s="19"/>
      <c r="E30" s="19"/>
      <c r="F30" s="19">
        <f t="shared" si="1"/>
      </c>
    </row>
    <row r="31" spans="1:6" ht="13.5">
      <c r="A31" s="7"/>
      <c r="B31" s="7"/>
      <c r="C31" s="5"/>
      <c r="D31" s="19"/>
      <c r="E31" s="19"/>
      <c r="F31" s="19">
        <f t="shared" si="1"/>
      </c>
    </row>
    <row r="32" spans="1:6" ht="13.5">
      <c r="A32" s="7"/>
      <c r="B32" s="7"/>
      <c r="C32" s="5"/>
      <c r="D32" s="19"/>
      <c r="E32" s="19"/>
      <c r="F32" s="19">
        <f t="shared" si="1"/>
      </c>
    </row>
    <row r="33" spans="1:6" ht="13.5">
      <c r="A33" s="7"/>
      <c r="B33" s="7"/>
      <c r="C33" s="5"/>
      <c r="D33" s="19"/>
      <c r="E33" s="19"/>
      <c r="F33" s="19">
        <f t="shared" si="1"/>
      </c>
    </row>
    <row r="34" spans="1:6" ht="13.5">
      <c r="A34" s="7"/>
      <c r="B34" s="7"/>
      <c r="C34" s="5"/>
      <c r="D34" s="19"/>
      <c r="E34" s="19"/>
      <c r="F34" s="19">
        <f t="shared" si="1"/>
      </c>
    </row>
    <row r="35" spans="1:6" ht="13.5">
      <c r="A35" s="7"/>
      <c r="B35" s="7"/>
      <c r="C35" s="5"/>
      <c r="D35" s="19"/>
      <c r="E35" s="19"/>
      <c r="F35" s="19">
        <f t="shared" si="1"/>
      </c>
    </row>
    <row r="36" spans="1:6" ht="13.5">
      <c r="A36" s="7"/>
      <c r="B36" s="7"/>
      <c r="C36" s="5"/>
      <c r="D36" s="19"/>
      <c r="E36" s="19"/>
      <c r="F36" s="19">
        <f t="shared" si="1"/>
      </c>
    </row>
    <row r="37" spans="1:6" ht="13.5">
      <c r="A37" s="7"/>
      <c r="B37" s="7"/>
      <c r="C37" s="5"/>
      <c r="D37" s="19"/>
      <c r="E37" s="19"/>
      <c r="F37" s="19">
        <f t="shared" si="1"/>
      </c>
    </row>
    <row r="38" spans="1:6" ht="13.5">
      <c r="A38" s="7"/>
      <c r="B38" s="7"/>
      <c r="C38" s="5"/>
      <c r="D38" s="19"/>
      <c r="E38" s="19"/>
      <c r="F38" s="19">
        <f t="shared" si="1"/>
      </c>
    </row>
    <row r="39" spans="1:6" ht="13.5">
      <c r="A39" s="7"/>
      <c r="B39" s="7"/>
      <c r="C39" s="4"/>
      <c r="D39" s="19"/>
      <c r="E39" s="19"/>
      <c r="F39" s="19">
        <f>IF(AND(D39=0,E39=0),"",F38+D39-E39)</f>
      </c>
    </row>
    <row r="40" spans="1:6" ht="13.5">
      <c r="A40" s="7"/>
      <c r="B40" s="7"/>
      <c r="C40" s="4"/>
      <c r="D40" s="19"/>
      <c r="E40" s="19"/>
      <c r="F40" s="19">
        <f t="shared" si="1"/>
      </c>
    </row>
    <row r="41" spans="1:6" ht="13.5">
      <c r="A41" s="7"/>
      <c r="B41" s="7"/>
      <c r="C41" s="6"/>
      <c r="D41" s="19"/>
      <c r="E41" s="19"/>
      <c r="F41" s="19">
        <f t="shared" si="1"/>
      </c>
    </row>
    <row r="42" spans="1:6" ht="13.5">
      <c r="A42" s="7"/>
      <c r="B42" s="7"/>
      <c r="C42" s="4"/>
      <c r="D42" s="19"/>
      <c r="E42" s="19"/>
      <c r="F42" s="19">
        <f t="shared" si="1"/>
      </c>
    </row>
    <row r="43" spans="1:6" ht="13.5">
      <c r="A43" s="7"/>
      <c r="B43" s="7"/>
      <c r="C43" s="4"/>
      <c r="D43" s="19"/>
      <c r="E43" s="19"/>
      <c r="F43" s="19">
        <f t="shared" si="1"/>
      </c>
    </row>
    <row r="44" spans="1:6" ht="13.5">
      <c r="A44" s="7"/>
      <c r="B44" s="7"/>
      <c r="C44" s="4"/>
      <c r="D44" s="19"/>
      <c r="E44" s="19"/>
      <c r="F44" s="19">
        <f t="shared" si="1"/>
      </c>
    </row>
    <row r="45" spans="1:6" ht="13.5">
      <c r="A45" s="7"/>
      <c r="B45" s="7"/>
      <c r="C45" s="4"/>
      <c r="D45" s="19"/>
      <c r="E45" s="19"/>
      <c r="F45" s="19">
        <f t="shared" si="1"/>
      </c>
    </row>
    <row r="46" spans="1:6" ht="13.5">
      <c r="A46" s="12"/>
      <c r="B46" s="12"/>
      <c r="C46" s="10" t="s">
        <v>5</v>
      </c>
      <c r="D46" s="20">
        <f>SUM(D3:D45)</f>
        <v>31000</v>
      </c>
      <c r="E46" s="20">
        <f>SUM(E3:E45)</f>
        <v>13200</v>
      </c>
      <c r="F46" s="20">
        <f>D46-E46</f>
        <v>17800</v>
      </c>
    </row>
  </sheetData>
  <dataValidations count="4">
    <dataValidation allowBlank="1" showInputMessage="1" showErrorMessage="1" imeMode="off" sqref="B47:B65536 B1:B2 A1:A65536 D1:F65536"/>
    <dataValidation allowBlank="1" showInputMessage="1" showErrorMessage="1" imeMode="hiragana" sqref="C1:C65536"/>
    <dataValidation type="list" allowBlank="1" showInputMessage="1" showErrorMessage="1" imeMode="off" sqref="B46">
      <formula1>$H$4:$H$12</formula1>
    </dataValidation>
    <dataValidation type="list" allowBlank="1" showInputMessage="1" showErrorMessage="1" imeMode="off" sqref="B3:B45">
      <formula1>$H$3:$H$10</formula1>
    </dataValidation>
  </dataValidations>
  <printOptions/>
  <pageMargins left="0.6" right="0" top="0.5" bottom="0" header="0.28" footer="0.1574803149606299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dc:creator>
  <cp:keywords/>
  <dc:description/>
  <cp:lastModifiedBy>koma</cp:lastModifiedBy>
  <cp:lastPrinted>2004-09-26T08:18:04Z</cp:lastPrinted>
  <dcterms:created xsi:type="dcterms:W3CDTF">2002-12-15T13:53:01Z</dcterms:created>
  <dcterms:modified xsi:type="dcterms:W3CDTF">2008-08-21T09:57:44Z</dcterms:modified>
  <cp:category/>
  <cp:version/>
  <cp:contentType/>
  <cp:contentStatus/>
</cp:coreProperties>
</file>