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760" windowHeight="12360" activeTab="0"/>
  </bookViews>
  <sheets>
    <sheet name="メモ" sheetId="1" r:id="rId1"/>
    <sheet name="リストに費目を追加" sheetId="2" r:id="rId2"/>
    <sheet name="ここに作成" sheetId="3" r:id="rId3"/>
    <sheet name="H17.4月" sheetId="4" r:id="rId4"/>
  </sheets>
  <definedNames>
    <definedName name="_xlnm.Print_Area" localSheetId="3">'H17.4月'!$A$1:$F$46</definedName>
  </definedNames>
  <calcPr fullCalcOnLoad="1"/>
</workbook>
</file>

<file path=xl/sharedStrings.xml><?xml version="1.0" encoding="utf-8"?>
<sst xmlns="http://schemas.openxmlformats.org/spreadsheetml/2006/main" count="153" uniqueCount="100">
  <si>
    <t>摘要</t>
  </si>
  <si>
    <t>残高</t>
  </si>
  <si>
    <t>収入</t>
  </si>
  <si>
    <t>支出</t>
  </si>
  <si>
    <t>日付</t>
  </si>
  <si>
    <t>合計</t>
  </si>
  <si>
    <t>繰り越し</t>
  </si>
  <si>
    <t>食費</t>
  </si>
  <si>
    <t>交通費</t>
  </si>
  <si>
    <t>被服費</t>
  </si>
  <si>
    <t>交際費</t>
  </si>
  <si>
    <t>雑費</t>
  </si>
  <si>
    <t>費目</t>
  </si>
  <si>
    <t>昼食代</t>
  </si>
  <si>
    <t>お土産</t>
  </si>
  <si>
    <t>小遣い</t>
  </si>
  <si>
    <t>図書費</t>
  </si>
  <si>
    <t>雑誌</t>
  </si>
  <si>
    <t>電車代</t>
  </si>
  <si>
    <t>集計</t>
  </si>
  <si>
    <t>収入</t>
  </si>
  <si>
    <t>Ｔシャツ</t>
  </si>
  <si>
    <t>ノート</t>
  </si>
  <si>
    <t>バイト代</t>
  </si>
  <si>
    <t>参考書</t>
  </si>
  <si>
    <t>食費</t>
  </si>
  <si>
    <t>交通費</t>
  </si>
  <si>
    <t>英会話受講料</t>
  </si>
  <si>
    <t>教養費</t>
  </si>
  <si>
    <t>今回はリストに費目を追加してみたいと思います。</t>
  </si>
  <si>
    <t>費目のリストに「教養費」を追加してみます。</t>
  </si>
  <si>
    <t>追加の仕方は何通りかありますが、ここでは二通りの方法でやってみたいと思います。</t>
  </si>
  <si>
    <t>①</t>
  </si>
  <si>
    <t>リストの途中に挿入して追加する場合</t>
  </si>
  <si>
    <t>途中のどの行でもいいのですが、ここでは下から2行目に追加してみます。</t>
  </si>
  <si>
    <r>
      <t>まず、</t>
    </r>
    <r>
      <rPr>
        <b/>
        <sz val="11"/>
        <rFont val="ＭＳ Ｐ明朝"/>
        <family val="1"/>
      </rPr>
      <t>H9:I9</t>
    </r>
    <r>
      <rPr>
        <sz val="11"/>
        <rFont val="ＭＳ Ｐ明朝"/>
        <family val="1"/>
      </rPr>
      <t>のセル範囲を選択し、「右クリック」。</t>
    </r>
  </si>
  <si>
    <t>ショートカットメニューから「挿入」をクリック。</t>
  </si>
  <si>
    <t>②</t>
  </si>
  <si>
    <t>「セルの挿入」ダイアログボックスで「下方向にシフト」にチェックを入れ「OK」。</t>
  </si>
  <si>
    <t>③</t>
  </si>
  <si>
    <t>リストと集計の部分の表の下から2行目に1行分挿入されました。</t>
  </si>
  <si>
    <t>H9セルに「教養費」と入力し、</t>
  </si>
  <si>
    <t>④</t>
  </si>
  <si>
    <t>I8セルの数式をI9セルへオートフィルコピーします。</t>
  </si>
  <si>
    <t>⑤</t>
  </si>
  <si>
    <t>このようになります。</t>
  </si>
  <si>
    <t>⑥</t>
  </si>
  <si>
    <t>費目のリスト部分はB列の入力規則のリストに使用していましたが、その部分に反映されているか確認してみましょう。</t>
  </si>
  <si>
    <t>下図のように、B列を選択すると、そのリストにはちゃんと「教養費」が入っています。</t>
  </si>
  <si>
    <t>⑦</t>
  </si>
  <si>
    <t>ここで、「データの入力規則」のダイアログボックスを出して、元の値の範囲を確認してみましょう。</t>
  </si>
  <si>
    <t>下図のように、自動的に範囲が広がっていることがわかります。</t>
  </si>
  <si>
    <t>⑧</t>
  </si>
  <si>
    <t>ここでE列に数字を入力します。</t>
  </si>
  <si>
    <t>⑨</t>
  </si>
  <si>
    <t>Enterキーを押すと同時にI9セルに教養費の集計4000が入り、グラフにもそれが反映されます。</t>
  </si>
  <si>
    <t>リストの一番下の行に追加する場合</t>
  </si>
  <si>
    <t>この場合は途中に挿入する場合と違って、自動的にリスト範囲やグラフ範囲に反映することはできません。</t>
  </si>
  <si>
    <t>なので、このような追加をする場合はそのあとで、範囲の追加をしてやる必要があります。</t>
  </si>
  <si>
    <t>①</t>
  </si>
  <si>
    <t>リストの一番下、H10セルに「教養費」と入力します。</t>
  </si>
  <si>
    <t>②</t>
  </si>
  <si>
    <t>I9セルをオートフィルしてI10セルにコピーします。</t>
  </si>
  <si>
    <t>③</t>
  </si>
  <si>
    <t>H9セルを選択し、「書式のコピー」ボタンをクリックし、</t>
  </si>
  <si>
    <t>④</t>
  </si>
  <si>
    <t>マウスポインタが刷毛マークになった状態でH10セルをクリックします。</t>
  </si>
  <si>
    <t>⑤</t>
  </si>
  <si>
    <t>そうすると書式がコピーされます。</t>
  </si>
  <si>
    <t>（「書式のコピー」ボタンをダブルクリックすると、「Esc」キーを押して解除するまで書式のコピペを続けられます。）</t>
  </si>
  <si>
    <t>⑥</t>
  </si>
  <si>
    <t>リスト部分に項目が増えましたが、B列のセルをクリックしてみると「入力規則のリスト」にはそれが反映されていないことが</t>
  </si>
  <si>
    <t>わかります。</t>
  </si>
  <si>
    <t>そこで、B列の入力規則が設定されている範囲を選択し、「入力規則」のダイアログボックスを出し、</t>
  </si>
  <si>
    <t>「元の値」のボックスの右の小さな四角をクリックし、</t>
  </si>
  <si>
    <t>H3:H9がちらちらする点線で囲まれますから、Shiftキーを押しながらH10まで伸ばします。</t>
  </si>
  <si>
    <t>⑧</t>
  </si>
  <si>
    <t>これでリスト範囲を広げることができました。</t>
  </si>
  <si>
    <t>⑨</t>
  </si>
  <si>
    <t>B列のセルで確認すると、ちゃんと「教養費」もリストに入っています。</t>
  </si>
  <si>
    <t>⑩</t>
  </si>
  <si>
    <t>入力規則の設定を変更する際、⑥ではその入力規則を設定している範囲全部を選択してから作業をしましたが、</t>
  </si>
  <si>
    <t>チェックを入れると、下図のようにその範囲が自動的に選択され、「OK」とすると全部にその変更が反映されます。</t>
  </si>
  <si>
    <r>
      <t>この例なら、例えばB15セルを選択して「元の値」の変更を行い、「</t>
    </r>
    <r>
      <rPr>
        <b/>
        <sz val="11"/>
        <rFont val="ＭＳ Ｐ明朝"/>
        <family val="1"/>
      </rPr>
      <t>同じ入力規則が設定されたすべてのセルに変更を適用する</t>
    </r>
    <r>
      <rPr>
        <sz val="11"/>
        <rFont val="ＭＳ Ｐ明朝"/>
        <family val="1"/>
      </rPr>
      <t>」に</t>
    </r>
  </si>
  <si>
    <t>この方が、変更から漏れることがないのでいいかもしれません。</t>
  </si>
  <si>
    <t>⑪</t>
  </si>
  <si>
    <t>今度はグラフの部分です。</t>
  </si>
  <si>
    <t>「教養費」の項目がグラフに反映されていないのが、カラーリファレンスでわかります。</t>
  </si>
  <si>
    <t>⑫</t>
  </si>
  <si>
    <t>このカラーリファレンスの右下でマウスポインタが両向き斜め矢印になったら、1行分下へ引っ張ります。</t>
  </si>
  <si>
    <t>⑬</t>
  </si>
  <si>
    <t>マウスポインタをはなすと、下図のようにグラフに「教養費」が追加されます。</t>
  </si>
  <si>
    <t>⑭</t>
  </si>
  <si>
    <t>カラーリファレンスによる範囲変更ではなく、H10:I10の範囲を選択して、マウスポインタが４方向むき矢印になったら</t>
  </si>
  <si>
    <t>それをグラフ上にドラッグ＆ドロップすることで追加することも出来ます。</t>
  </si>
  <si>
    <t>⑮</t>
  </si>
  <si>
    <t>ドラッグ＆ドロップの移動中は、下図の赤丸の中のようなマウスポインタになり、グラフの周りが</t>
  </si>
  <si>
    <t>ちょっと太目の線になります。</t>
  </si>
  <si>
    <t>マウスをはなすと、⑬の状態のグラフになります。</t>
  </si>
  <si>
    <t>今回はここまでです。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</si>
</sst>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m/d"/>
    <numFmt numFmtId="179" formatCode="m\.d"/>
    <numFmt numFmtId="180" formatCode="mmm\-yyyy"/>
    <numFmt numFmtId="181" formatCode="mm\.dd"/>
    <numFmt numFmtId="182" formatCode="m\.dd"/>
    <numFmt numFmtId="183" formatCode="[$-411]ge\.m\.dd;@"/>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分&quot;"/>
    <numFmt numFmtId="189" formatCode="[$-411]ge&quot;年&quot;m&quot;月分&quot;"/>
    <numFmt numFmtId="190" formatCode="[$-411]ge&quot;.&quot;m&quot;月分&quot;"/>
    <numFmt numFmtId="191" formatCode="m/d;@"/>
    <numFmt numFmtId="192" formatCode="aaa"/>
  </numFmts>
  <fonts count="15">
    <font>
      <sz val="11"/>
      <name val="ＭＳ Ｐ明朝"/>
      <family val="1"/>
    </font>
    <font>
      <sz val="6"/>
      <name val="ＭＳ Ｐ明朝"/>
      <family val="1"/>
    </font>
    <font>
      <sz val="11"/>
      <name val="ＭＳ 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2"/>
      <name val="ＭＳ Ｐゴシック"/>
      <family val="3"/>
    </font>
    <font>
      <b/>
      <sz val="11.25"/>
      <name val="ＭＳ Ｐゴシック"/>
      <family val="3"/>
    </font>
    <font>
      <sz val="5.75"/>
      <name val="ＭＳ Ｐゴシック"/>
      <family val="3"/>
    </font>
    <font>
      <sz val="8"/>
      <name val="ＭＳ Ｐゴシック"/>
      <family val="3"/>
    </font>
    <font>
      <sz val="8.5"/>
      <name val="ＭＳ Ｐゴシック"/>
      <family val="3"/>
    </font>
    <font>
      <b/>
      <sz val="11"/>
      <name val="ＭＳ Ｐ明朝"/>
      <family val="1"/>
    </font>
    <font>
      <sz val="9"/>
      <name val="MS UI Gothic"/>
      <family val="3"/>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4">
    <border>
      <left/>
      <right/>
      <top/>
      <bottom/>
      <diagonal/>
    </border>
    <border>
      <left style="thin"/>
      <right style="thin"/>
      <top style="hair"/>
      <bottom style="hair"/>
    </border>
    <border>
      <left style="thin"/>
      <right style="thin"/>
      <top>
        <color indexed="63"/>
      </top>
      <bottom style="hair"/>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5">
    <xf numFmtId="0" fontId="0" fillId="0" borderId="0" xfId="0" applyAlignment="1">
      <alignment vertical="center"/>
    </xf>
    <xf numFmtId="176" fontId="2" fillId="0" borderId="0" xfId="0" applyNumberFormat="1"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1" xfId="0" applyNumberFormat="1" applyFont="1" applyBorder="1" applyAlignment="1">
      <alignment vertical="center" shrinkToFit="1"/>
    </xf>
    <xf numFmtId="177" fontId="2" fillId="0" borderId="1" xfId="0" applyNumberFormat="1" applyFont="1" applyBorder="1" applyAlignment="1">
      <alignment vertical="center" shrinkToFit="1"/>
    </xf>
    <xf numFmtId="49" fontId="2" fillId="0" borderId="1" xfId="0" applyNumberFormat="1" applyFont="1" applyBorder="1" applyAlignment="1">
      <alignment shrinkToFit="1"/>
    </xf>
    <xf numFmtId="182" fontId="2" fillId="0" borderId="1" xfId="0" applyNumberFormat="1" applyFont="1" applyBorder="1" applyAlignment="1">
      <alignment vertical="center"/>
    </xf>
    <xf numFmtId="183" fontId="2" fillId="0" borderId="2" xfId="0" applyNumberFormat="1" applyFont="1" applyBorder="1" applyAlignment="1">
      <alignment vertical="center"/>
    </xf>
    <xf numFmtId="176" fontId="2" fillId="2" borderId="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3" fillId="0" borderId="0" xfId="0" applyFont="1" applyFill="1" applyAlignment="1" quotePrefix="1">
      <alignment vertical="center"/>
    </xf>
    <xf numFmtId="179" fontId="2" fillId="2" borderId="3" xfId="0" applyNumberFormat="1" applyFont="1" applyFill="1" applyBorder="1" applyAlignment="1">
      <alignment vertical="center"/>
    </xf>
    <xf numFmtId="182" fontId="2" fillId="0" borderId="2" xfId="0" applyNumberFormat="1" applyFont="1" applyBorder="1" applyAlignment="1">
      <alignment vertical="center"/>
    </xf>
    <xf numFmtId="0" fontId="2" fillId="0" borderId="0" xfId="0" applyFont="1" applyBorder="1" applyAlignment="1">
      <alignment vertical="center"/>
    </xf>
    <xf numFmtId="49" fontId="2" fillId="0" borderId="0" xfId="0" applyNumberFormat="1" applyFont="1" applyAlignment="1">
      <alignment horizontal="centerContinuous" vertical="center"/>
    </xf>
    <xf numFmtId="177" fontId="2" fillId="0" borderId="0" xfId="0" applyNumberFormat="1" applyFont="1" applyAlignment="1">
      <alignment horizontal="centerContinuous" vertical="center"/>
    </xf>
    <xf numFmtId="177" fontId="2" fillId="0" borderId="0" xfId="0" applyNumberFormat="1" applyFont="1" applyAlignment="1">
      <alignment vertical="center"/>
    </xf>
    <xf numFmtId="177" fontId="2" fillId="2" borderId="3" xfId="0" applyNumberFormat="1" applyFont="1" applyFill="1" applyBorder="1" applyAlignment="1">
      <alignment horizontal="center" vertical="center"/>
    </xf>
    <xf numFmtId="38" fontId="2" fillId="0" borderId="1" xfId="17" applyFont="1" applyBorder="1" applyAlignment="1">
      <alignment vertical="center"/>
    </xf>
    <xf numFmtId="38" fontId="2" fillId="2" borderId="3" xfId="17" applyFont="1" applyFill="1" applyBorder="1" applyAlignment="1">
      <alignment vertical="center"/>
    </xf>
    <xf numFmtId="38" fontId="2" fillId="0" borderId="0" xfId="17" applyFont="1" applyBorder="1" applyAlignment="1">
      <alignment vertical="center"/>
    </xf>
    <xf numFmtId="0" fontId="2" fillId="3" borderId="3" xfId="0" applyFont="1" applyFill="1" applyBorder="1" applyAlignment="1">
      <alignment vertical="center"/>
    </xf>
    <xf numFmtId="0" fontId="2" fillId="4" borderId="3" xfId="0" applyFont="1" applyFill="1" applyBorder="1" applyAlignment="1">
      <alignment horizontal="center" vertical="center"/>
    </xf>
    <xf numFmtId="0" fontId="0" fillId="5" borderId="3" xfId="0" applyFont="1" applyFill="1" applyBorder="1" applyAlignment="1">
      <alignment vertical="center"/>
    </xf>
    <xf numFmtId="38" fontId="2" fillId="5" borderId="3" xfId="17" applyFont="1" applyFill="1" applyBorder="1" applyAlignment="1">
      <alignment vertical="center"/>
    </xf>
    <xf numFmtId="0" fontId="0" fillId="3" borderId="3" xfId="0" applyFont="1" applyFill="1" applyBorder="1" applyAlignment="1">
      <alignment vertical="center"/>
    </xf>
    <xf numFmtId="38" fontId="2" fillId="3" borderId="3" xfId="17" applyFont="1" applyFill="1" applyBorder="1" applyAlignment="1">
      <alignment vertical="center"/>
    </xf>
    <xf numFmtId="0" fontId="0" fillId="0" borderId="0" xfId="0" applyFill="1" applyBorder="1" applyAlignment="1">
      <alignment vertical="center"/>
    </xf>
    <xf numFmtId="0" fontId="0" fillId="4" borderId="3" xfId="0" applyFill="1" applyBorder="1" applyAlignment="1">
      <alignment horizontal="center" vertical="center"/>
    </xf>
    <xf numFmtId="0" fontId="0" fillId="5" borderId="3" xfId="0" applyFill="1" applyBorder="1" applyAlignment="1">
      <alignment vertical="center"/>
    </xf>
    <xf numFmtId="0" fontId="0" fillId="3" borderId="3" xfId="0" applyFill="1" applyBorder="1" applyAlignment="1">
      <alignment vertical="center"/>
    </xf>
    <xf numFmtId="38" fontId="2" fillId="0" borderId="1" xfId="17" applyFont="1" applyFill="1" applyBorder="1" applyAlignment="1">
      <alignment vertical="center"/>
    </xf>
    <xf numFmtId="0" fontId="13" fillId="0" borderId="0" xfId="0" applyFont="1" applyAlignment="1">
      <alignment vertical="center"/>
    </xf>
    <xf numFmtId="0" fontId="0" fillId="0" borderId="0" xfId="0"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4月の支出</a:t>
            </a:r>
          </a:p>
        </c:rich>
      </c:tx>
      <c:layout/>
      <c:spPr>
        <a:noFill/>
        <a:ln>
          <a:noFill/>
        </a:ln>
      </c:spPr>
    </c:title>
    <c:plotArea>
      <c:layout>
        <c:manualLayout>
          <c:xMode val="edge"/>
          <c:yMode val="edge"/>
          <c:x val="0.2165"/>
          <c:y val="0.2285"/>
          <c:w val="0.597"/>
          <c:h val="0.59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'ここに作成'!$H$4:$H$9</c:f>
              <c:strCache/>
            </c:strRef>
          </c:cat>
          <c:val>
            <c:numRef>
              <c:f>'ここに作成'!$I$4:$I$9</c:f>
              <c:numCache/>
            </c:numRef>
          </c:val>
        </c:ser>
      </c:pieChart>
      <c:spPr>
        <a:noFill/>
        <a:ln>
          <a:noFill/>
        </a:ln>
      </c:spPr>
    </c:plotArea>
    <c:legend>
      <c:legendPos val="r"/>
      <c:layout>
        <c:manualLayout>
          <c:xMode val="edge"/>
          <c:yMode val="edge"/>
          <c:x val="0.17425"/>
          <c:y val="0.92775"/>
        </c:manualLayout>
      </c:layout>
      <c:overlay val="0"/>
    </c:legend>
    <c:plotVisOnly val="1"/>
    <c:dispBlanksAs val="gap"/>
    <c:showDLblsOverMax val="0"/>
  </c:chart>
  <c:txPr>
    <a:bodyPr vert="horz" rot="0"/>
    <a:lstStyle/>
    <a:p>
      <a:pPr>
        <a:defRPr lang="en-US" cap="none" sz="8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4月の支出</a:t>
            </a:r>
          </a:p>
        </c:rich>
      </c:tx>
      <c:layout/>
      <c:spPr>
        <a:noFill/>
        <a:ln>
          <a:noFill/>
        </a:ln>
      </c:spPr>
    </c:title>
    <c:plotArea>
      <c:layout>
        <c:manualLayout>
          <c:xMode val="edge"/>
          <c:yMode val="edge"/>
          <c:x val="0.2245"/>
          <c:y val="0.24125"/>
          <c:w val="0.57875"/>
          <c:h val="0.57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100" b="0" i="0" u="none" baseline="0"/>
                </a:pPr>
              </a:p>
            </c:txPr>
            <c:showLegendKey val="0"/>
            <c:showVal val="0"/>
            <c:showBubbleSize val="0"/>
            <c:showCatName val="1"/>
            <c:showSerName val="0"/>
            <c:showLeaderLines val="1"/>
            <c:showPercent val="1"/>
          </c:dLbls>
          <c:cat>
            <c:strRef>
              <c:f>'H17.4月'!$H$4:$H$10</c:f>
              <c:strCache/>
            </c:strRef>
          </c:cat>
          <c:val>
            <c:numRef>
              <c:f>'H17.4月'!$I$4:$I$10</c:f>
              <c:numCache/>
            </c:numRef>
          </c:val>
        </c:ser>
      </c:pieChart>
      <c:spPr>
        <a:noFill/>
        <a:ln>
          <a:noFill/>
        </a:ln>
      </c:spPr>
    </c:plotArea>
    <c:legend>
      <c:legendPos val="r"/>
      <c:layout>
        <c:manualLayout>
          <c:xMode val="edge"/>
          <c:yMode val="edge"/>
          <c:x val="0.12375"/>
          <c:y val="0.92225"/>
        </c:manualLayout>
      </c:layout>
      <c:overlay val="0"/>
    </c:legend>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image" Target="../media/image8.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5.png" /><Relationship Id="rId14" Type="http://schemas.openxmlformats.org/officeDocument/2006/relationships/image" Target="../media/image14.png" /><Relationship Id="rId15" Type="http://schemas.openxmlformats.org/officeDocument/2006/relationships/image" Target="../media/image17.png" /><Relationship Id="rId16" Type="http://schemas.openxmlformats.org/officeDocument/2006/relationships/image" Target="../media/image19.png" /><Relationship Id="rId17" Type="http://schemas.openxmlformats.org/officeDocument/2006/relationships/image" Target="../media/image18.png" /><Relationship Id="rId18" Type="http://schemas.openxmlformats.org/officeDocument/2006/relationships/image" Target="../media/image20.png" /><Relationship Id="rId19" Type="http://schemas.openxmlformats.org/officeDocument/2006/relationships/image" Target="../media/image16.png" /><Relationship Id="rId20" Type="http://schemas.openxmlformats.org/officeDocument/2006/relationships/image" Target="../media/image21.png" /><Relationship Id="rId21" Type="http://schemas.openxmlformats.org/officeDocument/2006/relationships/image" Target="../media/image22.png" /><Relationship Id="rId22" Type="http://schemas.openxmlformats.org/officeDocument/2006/relationships/image" Target="../media/image23.png" /><Relationship Id="rId23" Type="http://schemas.openxmlformats.org/officeDocument/2006/relationships/image" Target="../media/image24.png" /><Relationship Id="rId24" Type="http://schemas.openxmlformats.org/officeDocument/2006/relationships/image" Target="../media/image25.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12</xdr:col>
      <xdr:colOff>542925</xdr:colOff>
      <xdr:row>41</xdr:row>
      <xdr:rowOff>133350</xdr:rowOff>
    </xdr:to>
    <xdr:grpSp>
      <xdr:nvGrpSpPr>
        <xdr:cNvPr id="1" name="Group 26"/>
        <xdr:cNvGrpSpPr>
          <a:grpSpLocks/>
        </xdr:cNvGrpSpPr>
      </xdr:nvGrpSpPr>
      <xdr:grpSpPr>
        <a:xfrm>
          <a:off x="704850" y="714375"/>
          <a:ext cx="8067675" cy="6448425"/>
          <a:chOff x="74" y="75"/>
          <a:chExt cx="847" cy="677"/>
        </a:xfrm>
        <a:solidFill>
          <a:srgbClr val="FFFFFF"/>
        </a:solidFill>
      </xdr:grpSpPr>
      <xdr:pic>
        <xdr:nvPicPr>
          <xdr:cNvPr id="2" name="Picture 24"/>
          <xdr:cNvPicPr preferRelativeResize="1">
            <a:picLocks noChangeAspect="1"/>
          </xdr:cNvPicPr>
        </xdr:nvPicPr>
        <xdr:blipFill>
          <a:blip r:embed="rId1"/>
          <a:stretch>
            <a:fillRect/>
          </a:stretch>
        </xdr:blipFill>
        <xdr:spPr>
          <a:xfrm>
            <a:off x="74" y="75"/>
            <a:ext cx="847" cy="677"/>
          </a:xfrm>
          <a:prstGeom prst="rect">
            <a:avLst/>
          </a:prstGeom>
          <a:solidFill>
            <a:srgbClr val="FFFFFF"/>
          </a:solidFill>
          <a:ln w="19050" cmpd="sng">
            <a:solidFill>
              <a:srgbClr val="0000FF"/>
            </a:solidFill>
            <a:headEnd type="none"/>
            <a:tailEnd type="none"/>
          </a:ln>
        </xdr:spPr>
      </xdr:pic>
      <xdr:sp>
        <xdr:nvSpPr>
          <xdr:cNvPr id="3" name="Rectangle 25"/>
          <xdr:cNvSpPr>
            <a:spLocks/>
          </xdr:cNvSpPr>
        </xdr:nvSpPr>
        <xdr:spPr>
          <a:xfrm>
            <a:off x="581" y="208"/>
            <a:ext cx="158" cy="17"/>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123825</xdr:rowOff>
    </xdr:from>
    <xdr:to>
      <xdr:col>10</xdr:col>
      <xdr:colOff>190500</xdr:colOff>
      <xdr:row>36</xdr:row>
      <xdr:rowOff>66675</xdr:rowOff>
    </xdr:to>
    <xdr:pic>
      <xdr:nvPicPr>
        <xdr:cNvPr id="1" name="Picture 1"/>
        <xdr:cNvPicPr preferRelativeResize="1">
          <a:picLocks noChangeAspect="1"/>
        </xdr:cNvPicPr>
      </xdr:nvPicPr>
      <xdr:blipFill>
        <a:blip r:embed="rId1"/>
        <a:stretch>
          <a:fillRect/>
        </a:stretch>
      </xdr:blipFill>
      <xdr:spPr>
        <a:xfrm>
          <a:off x="723900" y="2009775"/>
          <a:ext cx="6324600" cy="42291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39</xdr:row>
      <xdr:rowOff>142875</xdr:rowOff>
    </xdr:from>
    <xdr:to>
      <xdr:col>10</xdr:col>
      <xdr:colOff>200025</xdr:colOff>
      <xdr:row>61</xdr:row>
      <xdr:rowOff>9525</xdr:rowOff>
    </xdr:to>
    <xdr:pic>
      <xdr:nvPicPr>
        <xdr:cNvPr id="2" name="Picture 2"/>
        <xdr:cNvPicPr preferRelativeResize="1">
          <a:picLocks noChangeAspect="1"/>
        </xdr:cNvPicPr>
      </xdr:nvPicPr>
      <xdr:blipFill>
        <a:blip r:embed="rId2"/>
        <a:stretch>
          <a:fillRect/>
        </a:stretch>
      </xdr:blipFill>
      <xdr:spPr>
        <a:xfrm>
          <a:off x="695325" y="6829425"/>
          <a:ext cx="6362700" cy="36385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65</xdr:row>
      <xdr:rowOff>133350</xdr:rowOff>
    </xdr:from>
    <xdr:to>
      <xdr:col>10</xdr:col>
      <xdr:colOff>180975</xdr:colOff>
      <xdr:row>87</xdr:row>
      <xdr:rowOff>28575</xdr:rowOff>
    </xdr:to>
    <xdr:pic>
      <xdr:nvPicPr>
        <xdr:cNvPr id="3" name="Picture 3"/>
        <xdr:cNvPicPr preferRelativeResize="1">
          <a:picLocks noChangeAspect="1"/>
        </xdr:cNvPicPr>
      </xdr:nvPicPr>
      <xdr:blipFill>
        <a:blip r:embed="rId3"/>
        <a:stretch>
          <a:fillRect/>
        </a:stretch>
      </xdr:blipFill>
      <xdr:spPr>
        <a:xfrm>
          <a:off x="695325" y="11277600"/>
          <a:ext cx="6343650" cy="36671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90</xdr:row>
      <xdr:rowOff>161925</xdr:rowOff>
    </xdr:from>
    <xdr:to>
      <xdr:col>10</xdr:col>
      <xdr:colOff>190500</xdr:colOff>
      <xdr:row>112</xdr:row>
      <xdr:rowOff>104775</xdr:rowOff>
    </xdr:to>
    <xdr:pic>
      <xdr:nvPicPr>
        <xdr:cNvPr id="4" name="Picture 4"/>
        <xdr:cNvPicPr preferRelativeResize="1">
          <a:picLocks noChangeAspect="1"/>
        </xdr:cNvPicPr>
      </xdr:nvPicPr>
      <xdr:blipFill>
        <a:blip r:embed="rId4"/>
        <a:stretch>
          <a:fillRect/>
        </a:stretch>
      </xdr:blipFill>
      <xdr:spPr>
        <a:xfrm>
          <a:off x="704850" y="15592425"/>
          <a:ext cx="6343650" cy="37147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115</xdr:row>
      <xdr:rowOff>152400</xdr:rowOff>
    </xdr:from>
    <xdr:to>
      <xdr:col>10</xdr:col>
      <xdr:colOff>266700</xdr:colOff>
      <xdr:row>137</xdr:row>
      <xdr:rowOff>133350</xdr:rowOff>
    </xdr:to>
    <xdr:pic>
      <xdr:nvPicPr>
        <xdr:cNvPr id="5" name="Picture 5"/>
        <xdr:cNvPicPr preferRelativeResize="1">
          <a:picLocks noChangeAspect="1"/>
        </xdr:cNvPicPr>
      </xdr:nvPicPr>
      <xdr:blipFill>
        <a:blip r:embed="rId5"/>
        <a:stretch>
          <a:fillRect/>
        </a:stretch>
      </xdr:blipFill>
      <xdr:spPr>
        <a:xfrm>
          <a:off x="695325" y="19869150"/>
          <a:ext cx="6429375" cy="37528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144</xdr:row>
      <xdr:rowOff>9525</xdr:rowOff>
    </xdr:from>
    <xdr:to>
      <xdr:col>12</xdr:col>
      <xdr:colOff>238125</xdr:colOff>
      <xdr:row>165</xdr:row>
      <xdr:rowOff>133350</xdr:rowOff>
    </xdr:to>
    <xdr:pic>
      <xdr:nvPicPr>
        <xdr:cNvPr id="6" name="Picture 6"/>
        <xdr:cNvPicPr preferRelativeResize="1">
          <a:picLocks noChangeAspect="1"/>
        </xdr:cNvPicPr>
      </xdr:nvPicPr>
      <xdr:blipFill>
        <a:blip r:embed="rId6"/>
        <a:stretch>
          <a:fillRect/>
        </a:stretch>
      </xdr:blipFill>
      <xdr:spPr>
        <a:xfrm>
          <a:off x="695325" y="24698325"/>
          <a:ext cx="7772400" cy="37242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233</xdr:row>
      <xdr:rowOff>38100</xdr:rowOff>
    </xdr:from>
    <xdr:to>
      <xdr:col>13</xdr:col>
      <xdr:colOff>123825</xdr:colOff>
      <xdr:row>265</xdr:row>
      <xdr:rowOff>114300</xdr:rowOff>
    </xdr:to>
    <xdr:pic>
      <xdr:nvPicPr>
        <xdr:cNvPr id="7" name="Picture 10"/>
        <xdr:cNvPicPr preferRelativeResize="1">
          <a:picLocks noChangeAspect="1"/>
        </xdr:cNvPicPr>
      </xdr:nvPicPr>
      <xdr:blipFill>
        <a:blip r:embed="rId7"/>
        <a:stretch>
          <a:fillRect/>
        </a:stretch>
      </xdr:blipFill>
      <xdr:spPr>
        <a:xfrm>
          <a:off x="704850" y="39985950"/>
          <a:ext cx="8334375" cy="55626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172</xdr:row>
      <xdr:rowOff>161925</xdr:rowOff>
    </xdr:from>
    <xdr:to>
      <xdr:col>11</xdr:col>
      <xdr:colOff>190500</xdr:colOff>
      <xdr:row>205</xdr:row>
      <xdr:rowOff>161925</xdr:rowOff>
    </xdr:to>
    <xdr:pic>
      <xdr:nvPicPr>
        <xdr:cNvPr id="8" name="Picture 11"/>
        <xdr:cNvPicPr preferRelativeResize="1">
          <a:picLocks noChangeAspect="1"/>
        </xdr:cNvPicPr>
      </xdr:nvPicPr>
      <xdr:blipFill>
        <a:blip r:embed="rId8"/>
        <a:stretch>
          <a:fillRect/>
        </a:stretch>
      </xdr:blipFill>
      <xdr:spPr>
        <a:xfrm>
          <a:off x="704850" y="29651325"/>
          <a:ext cx="7029450" cy="56578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209</xdr:row>
      <xdr:rowOff>152400</xdr:rowOff>
    </xdr:from>
    <xdr:to>
      <xdr:col>11</xdr:col>
      <xdr:colOff>352425</xdr:colOff>
      <xdr:row>229</xdr:row>
      <xdr:rowOff>0</xdr:rowOff>
    </xdr:to>
    <xdr:pic>
      <xdr:nvPicPr>
        <xdr:cNvPr id="9" name="Picture 12"/>
        <xdr:cNvPicPr preferRelativeResize="1">
          <a:picLocks noChangeAspect="1"/>
        </xdr:cNvPicPr>
      </xdr:nvPicPr>
      <xdr:blipFill>
        <a:blip r:embed="rId9"/>
        <a:stretch>
          <a:fillRect/>
        </a:stretch>
      </xdr:blipFill>
      <xdr:spPr>
        <a:xfrm>
          <a:off x="685800" y="35985450"/>
          <a:ext cx="7210425" cy="32766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276</xdr:row>
      <xdr:rowOff>152400</xdr:rowOff>
    </xdr:from>
    <xdr:to>
      <xdr:col>9</xdr:col>
      <xdr:colOff>219075</xdr:colOff>
      <xdr:row>299</xdr:row>
      <xdr:rowOff>161925</xdr:rowOff>
    </xdr:to>
    <xdr:pic>
      <xdr:nvPicPr>
        <xdr:cNvPr id="10" name="Picture 13"/>
        <xdr:cNvPicPr preferRelativeResize="1">
          <a:picLocks noChangeAspect="1"/>
        </xdr:cNvPicPr>
      </xdr:nvPicPr>
      <xdr:blipFill>
        <a:blip r:embed="rId10"/>
        <a:stretch>
          <a:fillRect/>
        </a:stretch>
      </xdr:blipFill>
      <xdr:spPr>
        <a:xfrm>
          <a:off x="714375" y="47472600"/>
          <a:ext cx="5676900" cy="39528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304</xdr:row>
      <xdr:rowOff>19050</xdr:rowOff>
    </xdr:from>
    <xdr:to>
      <xdr:col>9</xdr:col>
      <xdr:colOff>171450</xdr:colOff>
      <xdr:row>326</xdr:row>
      <xdr:rowOff>85725</xdr:rowOff>
    </xdr:to>
    <xdr:pic>
      <xdr:nvPicPr>
        <xdr:cNvPr id="11" name="Picture 14"/>
        <xdr:cNvPicPr preferRelativeResize="1">
          <a:picLocks noChangeAspect="1"/>
        </xdr:cNvPicPr>
      </xdr:nvPicPr>
      <xdr:blipFill>
        <a:blip r:embed="rId11"/>
        <a:stretch>
          <a:fillRect/>
        </a:stretch>
      </xdr:blipFill>
      <xdr:spPr>
        <a:xfrm>
          <a:off x="714375" y="52139850"/>
          <a:ext cx="5629275" cy="38385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330</xdr:row>
      <xdr:rowOff>0</xdr:rowOff>
    </xdr:from>
    <xdr:to>
      <xdr:col>10</xdr:col>
      <xdr:colOff>9525</xdr:colOff>
      <xdr:row>347</xdr:row>
      <xdr:rowOff>47625</xdr:rowOff>
    </xdr:to>
    <xdr:pic>
      <xdr:nvPicPr>
        <xdr:cNvPr id="12" name="Picture 15"/>
        <xdr:cNvPicPr preferRelativeResize="1">
          <a:picLocks noChangeAspect="1"/>
        </xdr:cNvPicPr>
      </xdr:nvPicPr>
      <xdr:blipFill>
        <a:blip r:embed="rId12"/>
        <a:stretch>
          <a:fillRect/>
        </a:stretch>
      </xdr:blipFill>
      <xdr:spPr>
        <a:xfrm>
          <a:off x="704850" y="56578500"/>
          <a:ext cx="6162675" cy="29622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353</xdr:row>
      <xdr:rowOff>0</xdr:rowOff>
    </xdr:from>
    <xdr:to>
      <xdr:col>10</xdr:col>
      <xdr:colOff>66675</xdr:colOff>
      <xdr:row>370</xdr:row>
      <xdr:rowOff>57150</xdr:rowOff>
    </xdr:to>
    <xdr:pic>
      <xdr:nvPicPr>
        <xdr:cNvPr id="13" name="Picture 17"/>
        <xdr:cNvPicPr preferRelativeResize="1">
          <a:picLocks noChangeAspect="1"/>
        </xdr:cNvPicPr>
      </xdr:nvPicPr>
      <xdr:blipFill>
        <a:blip r:embed="rId13"/>
        <a:stretch>
          <a:fillRect/>
        </a:stretch>
      </xdr:blipFill>
      <xdr:spPr>
        <a:xfrm>
          <a:off x="704850" y="60521850"/>
          <a:ext cx="6219825" cy="29718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375</xdr:row>
      <xdr:rowOff>152400</xdr:rowOff>
    </xdr:from>
    <xdr:to>
      <xdr:col>12</xdr:col>
      <xdr:colOff>47625</xdr:colOff>
      <xdr:row>395</xdr:row>
      <xdr:rowOff>142875</xdr:rowOff>
    </xdr:to>
    <xdr:pic>
      <xdr:nvPicPr>
        <xdr:cNvPr id="14" name="Picture 18"/>
        <xdr:cNvPicPr preferRelativeResize="1">
          <a:picLocks noChangeAspect="1"/>
        </xdr:cNvPicPr>
      </xdr:nvPicPr>
      <xdr:blipFill>
        <a:blip r:embed="rId14"/>
        <a:stretch>
          <a:fillRect/>
        </a:stretch>
      </xdr:blipFill>
      <xdr:spPr>
        <a:xfrm>
          <a:off x="704850" y="64446150"/>
          <a:ext cx="7572375" cy="34194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437</xdr:row>
      <xdr:rowOff>0</xdr:rowOff>
    </xdr:from>
    <xdr:to>
      <xdr:col>12</xdr:col>
      <xdr:colOff>38100</xdr:colOff>
      <xdr:row>469</xdr:row>
      <xdr:rowOff>57150</xdr:rowOff>
    </xdr:to>
    <xdr:pic>
      <xdr:nvPicPr>
        <xdr:cNvPr id="15" name="Picture 20"/>
        <xdr:cNvPicPr preferRelativeResize="1">
          <a:picLocks noChangeAspect="1"/>
        </xdr:cNvPicPr>
      </xdr:nvPicPr>
      <xdr:blipFill>
        <a:blip r:embed="rId15"/>
        <a:stretch>
          <a:fillRect/>
        </a:stretch>
      </xdr:blipFill>
      <xdr:spPr>
        <a:xfrm>
          <a:off x="695325" y="74923650"/>
          <a:ext cx="7572375" cy="5543550"/>
        </a:xfrm>
        <a:prstGeom prst="rect">
          <a:avLst/>
        </a:prstGeom>
        <a:solidFill>
          <a:srgbClr val="FFFFFF"/>
        </a:solidFill>
        <a:ln w="19050" cmpd="sng">
          <a:solidFill>
            <a:srgbClr val="0000FF"/>
          </a:solidFill>
          <a:headEnd type="none"/>
          <a:tailEnd type="none"/>
        </a:ln>
      </xdr:spPr>
    </xdr:pic>
    <xdr:clientData/>
  </xdr:twoCellAnchor>
  <xdr:twoCellAnchor>
    <xdr:from>
      <xdr:col>1</xdr:col>
      <xdr:colOff>9525</xdr:colOff>
      <xdr:row>535</xdr:row>
      <xdr:rowOff>123825</xdr:rowOff>
    </xdr:from>
    <xdr:to>
      <xdr:col>12</xdr:col>
      <xdr:colOff>104775</xdr:colOff>
      <xdr:row>568</xdr:row>
      <xdr:rowOff>28575</xdr:rowOff>
    </xdr:to>
    <xdr:grpSp>
      <xdr:nvGrpSpPr>
        <xdr:cNvPr id="16" name="Group 27"/>
        <xdr:cNvGrpSpPr>
          <a:grpSpLocks/>
        </xdr:cNvGrpSpPr>
      </xdr:nvGrpSpPr>
      <xdr:grpSpPr>
        <a:xfrm>
          <a:off x="695325" y="91849575"/>
          <a:ext cx="7639050" cy="5562600"/>
          <a:chOff x="73" y="9643"/>
          <a:chExt cx="802" cy="584"/>
        </a:xfrm>
        <a:solidFill>
          <a:srgbClr val="FFFFFF"/>
        </a:solidFill>
      </xdr:grpSpPr>
      <xdr:pic>
        <xdr:nvPicPr>
          <xdr:cNvPr id="17" name="Picture 24"/>
          <xdr:cNvPicPr preferRelativeResize="1">
            <a:picLocks noChangeAspect="1"/>
          </xdr:cNvPicPr>
        </xdr:nvPicPr>
        <xdr:blipFill>
          <a:blip r:embed="rId16"/>
          <a:stretch>
            <a:fillRect/>
          </a:stretch>
        </xdr:blipFill>
        <xdr:spPr>
          <a:xfrm>
            <a:off x="73" y="9643"/>
            <a:ext cx="802" cy="584"/>
          </a:xfrm>
          <a:prstGeom prst="rect">
            <a:avLst/>
          </a:prstGeom>
          <a:solidFill>
            <a:srgbClr val="FFFFFF"/>
          </a:solidFill>
          <a:ln w="19050" cmpd="sng">
            <a:solidFill>
              <a:srgbClr val="0000FF"/>
            </a:solidFill>
            <a:headEnd type="none"/>
            <a:tailEnd type="none"/>
          </a:ln>
        </xdr:spPr>
      </xdr:pic>
      <xdr:sp>
        <xdr:nvSpPr>
          <xdr:cNvPr id="18" name="Oval 25"/>
          <xdr:cNvSpPr>
            <a:spLocks/>
          </xdr:cNvSpPr>
        </xdr:nvSpPr>
        <xdr:spPr>
          <a:xfrm>
            <a:off x="288" y="9979"/>
            <a:ext cx="351" cy="3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472</xdr:row>
      <xdr:rowOff>123825</xdr:rowOff>
    </xdr:from>
    <xdr:to>
      <xdr:col>12</xdr:col>
      <xdr:colOff>66675</xdr:colOff>
      <xdr:row>504</xdr:row>
      <xdr:rowOff>161925</xdr:rowOff>
    </xdr:to>
    <xdr:grpSp>
      <xdr:nvGrpSpPr>
        <xdr:cNvPr id="19" name="Group 31"/>
        <xdr:cNvGrpSpPr>
          <a:grpSpLocks/>
        </xdr:cNvGrpSpPr>
      </xdr:nvGrpSpPr>
      <xdr:grpSpPr>
        <a:xfrm>
          <a:off x="704850" y="81048225"/>
          <a:ext cx="7591425" cy="5524500"/>
          <a:chOff x="74" y="8509"/>
          <a:chExt cx="797" cy="580"/>
        </a:xfrm>
        <a:solidFill>
          <a:srgbClr val="FFFFFF"/>
        </a:solidFill>
      </xdr:grpSpPr>
      <xdr:pic>
        <xdr:nvPicPr>
          <xdr:cNvPr id="20" name="Picture 21"/>
          <xdr:cNvPicPr preferRelativeResize="1">
            <a:picLocks noChangeAspect="1"/>
          </xdr:cNvPicPr>
        </xdr:nvPicPr>
        <xdr:blipFill>
          <a:blip r:embed="rId17"/>
          <a:stretch>
            <a:fillRect/>
          </a:stretch>
        </xdr:blipFill>
        <xdr:spPr>
          <a:xfrm>
            <a:off x="74" y="8509"/>
            <a:ext cx="797" cy="580"/>
          </a:xfrm>
          <a:prstGeom prst="rect">
            <a:avLst/>
          </a:prstGeom>
          <a:solidFill>
            <a:srgbClr val="FFFFFF"/>
          </a:solidFill>
          <a:ln w="19050" cmpd="sng">
            <a:solidFill>
              <a:srgbClr val="0000FF"/>
            </a:solidFill>
            <a:headEnd type="none"/>
            <a:tailEnd type="none"/>
          </a:ln>
        </xdr:spPr>
      </xdr:pic>
      <xdr:sp>
        <xdr:nvSpPr>
          <xdr:cNvPr id="21" name="Oval 26"/>
          <xdr:cNvSpPr>
            <a:spLocks/>
          </xdr:cNvSpPr>
        </xdr:nvSpPr>
        <xdr:spPr>
          <a:xfrm>
            <a:off x="297" y="8777"/>
            <a:ext cx="93"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508</xdr:row>
      <xdr:rowOff>133350</xdr:rowOff>
    </xdr:from>
    <xdr:to>
      <xdr:col>12</xdr:col>
      <xdr:colOff>114300</xdr:colOff>
      <xdr:row>528</xdr:row>
      <xdr:rowOff>123825</xdr:rowOff>
    </xdr:to>
    <xdr:grpSp>
      <xdr:nvGrpSpPr>
        <xdr:cNvPr id="22" name="Group 29"/>
        <xdr:cNvGrpSpPr>
          <a:grpSpLocks/>
        </xdr:cNvGrpSpPr>
      </xdr:nvGrpSpPr>
      <xdr:grpSpPr>
        <a:xfrm>
          <a:off x="704850" y="87229950"/>
          <a:ext cx="7639050" cy="3419475"/>
          <a:chOff x="74" y="9158"/>
          <a:chExt cx="802" cy="359"/>
        </a:xfrm>
        <a:solidFill>
          <a:srgbClr val="FFFFFF"/>
        </a:solidFill>
      </xdr:grpSpPr>
      <xdr:pic>
        <xdr:nvPicPr>
          <xdr:cNvPr id="23" name="Picture 23"/>
          <xdr:cNvPicPr preferRelativeResize="1">
            <a:picLocks noChangeAspect="1"/>
          </xdr:cNvPicPr>
        </xdr:nvPicPr>
        <xdr:blipFill>
          <a:blip r:embed="rId18"/>
          <a:stretch>
            <a:fillRect/>
          </a:stretch>
        </xdr:blipFill>
        <xdr:spPr>
          <a:xfrm>
            <a:off x="74" y="9158"/>
            <a:ext cx="802" cy="359"/>
          </a:xfrm>
          <a:prstGeom prst="rect">
            <a:avLst/>
          </a:prstGeom>
          <a:solidFill>
            <a:srgbClr val="FFFFFF"/>
          </a:solidFill>
          <a:ln w="19050" cmpd="sng">
            <a:solidFill>
              <a:srgbClr val="0000FF"/>
            </a:solidFill>
            <a:headEnd type="none"/>
            <a:tailEnd type="none"/>
          </a:ln>
        </xdr:spPr>
      </xdr:pic>
      <xdr:sp>
        <xdr:nvSpPr>
          <xdr:cNvPr id="24" name="Oval 28"/>
          <xdr:cNvSpPr>
            <a:spLocks/>
          </xdr:cNvSpPr>
        </xdr:nvSpPr>
        <xdr:spPr>
          <a:xfrm>
            <a:off x="161" y="9488"/>
            <a:ext cx="81" cy="1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19050</xdr:colOff>
      <xdr:row>400</xdr:row>
      <xdr:rowOff>161925</xdr:rowOff>
    </xdr:from>
    <xdr:to>
      <xdr:col>11</xdr:col>
      <xdr:colOff>647700</xdr:colOff>
      <xdr:row>433</xdr:row>
      <xdr:rowOff>123825</xdr:rowOff>
    </xdr:to>
    <xdr:grpSp>
      <xdr:nvGrpSpPr>
        <xdr:cNvPr id="25" name="Group 32"/>
        <xdr:cNvGrpSpPr>
          <a:grpSpLocks/>
        </xdr:cNvGrpSpPr>
      </xdr:nvGrpSpPr>
      <xdr:grpSpPr>
        <a:xfrm>
          <a:off x="704850" y="68741925"/>
          <a:ext cx="7486650" cy="5619750"/>
          <a:chOff x="74" y="7217"/>
          <a:chExt cx="786" cy="590"/>
        </a:xfrm>
        <a:solidFill>
          <a:srgbClr val="FFFFFF"/>
        </a:solidFill>
      </xdr:grpSpPr>
      <xdr:pic>
        <xdr:nvPicPr>
          <xdr:cNvPr id="26" name="Picture 19"/>
          <xdr:cNvPicPr preferRelativeResize="1">
            <a:picLocks noChangeAspect="1"/>
          </xdr:cNvPicPr>
        </xdr:nvPicPr>
        <xdr:blipFill>
          <a:blip r:embed="rId19"/>
          <a:stretch>
            <a:fillRect/>
          </a:stretch>
        </xdr:blipFill>
        <xdr:spPr>
          <a:xfrm>
            <a:off x="74" y="7217"/>
            <a:ext cx="786" cy="590"/>
          </a:xfrm>
          <a:prstGeom prst="rect">
            <a:avLst/>
          </a:prstGeom>
          <a:solidFill>
            <a:srgbClr val="FFFFFF"/>
          </a:solidFill>
          <a:ln w="19050" cmpd="sng">
            <a:solidFill>
              <a:srgbClr val="0000FF"/>
            </a:solidFill>
            <a:headEnd type="none"/>
            <a:tailEnd type="none"/>
          </a:ln>
        </xdr:spPr>
      </xdr:pic>
      <xdr:sp>
        <xdr:nvSpPr>
          <xdr:cNvPr id="27" name="Oval 30"/>
          <xdr:cNvSpPr>
            <a:spLocks/>
          </xdr:cNvSpPr>
        </xdr:nvSpPr>
        <xdr:spPr>
          <a:xfrm>
            <a:off x="508" y="7487"/>
            <a:ext cx="27"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1</xdr:col>
      <xdr:colOff>19050</xdr:colOff>
      <xdr:row>572</xdr:row>
      <xdr:rowOff>152400</xdr:rowOff>
    </xdr:from>
    <xdr:to>
      <xdr:col>11</xdr:col>
      <xdr:colOff>609600</xdr:colOff>
      <xdr:row>602</xdr:row>
      <xdr:rowOff>104775</xdr:rowOff>
    </xdr:to>
    <xdr:pic>
      <xdr:nvPicPr>
        <xdr:cNvPr id="28" name="Picture 33"/>
        <xdr:cNvPicPr preferRelativeResize="1">
          <a:picLocks noChangeAspect="1"/>
        </xdr:cNvPicPr>
      </xdr:nvPicPr>
      <xdr:blipFill>
        <a:blip r:embed="rId20"/>
        <a:stretch>
          <a:fillRect/>
        </a:stretch>
      </xdr:blipFill>
      <xdr:spPr>
        <a:xfrm>
          <a:off x="704850" y="98221800"/>
          <a:ext cx="7448550" cy="50958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606</xdr:row>
      <xdr:rowOff>9525</xdr:rowOff>
    </xdr:from>
    <xdr:to>
      <xdr:col>11</xdr:col>
      <xdr:colOff>647700</xdr:colOff>
      <xdr:row>635</xdr:row>
      <xdr:rowOff>133350</xdr:rowOff>
    </xdr:to>
    <xdr:pic>
      <xdr:nvPicPr>
        <xdr:cNvPr id="29" name="Picture 34"/>
        <xdr:cNvPicPr preferRelativeResize="1">
          <a:picLocks noChangeAspect="1"/>
        </xdr:cNvPicPr>
      </xdr:nvPicPr>
      <xdr:blipFill>
        <a:blip r:embed="rId21"/>
        <a:stretch>
          <a:fillRect/>
        </a:stretch>
      </xdr:blipFill>
      <xdr:spPr>
        <a:xfrm>
          <a:off x="714375" y="103908225"/>
          <a:ext cx="7477125" cy="50958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638</xdr:row>
      <xdr:rowOff>114300</xdr:rowOff>
    </xdr:from>
    <xdr:to>
      <xdr:col>12</xdr:col>
      <xdr:colOff>152400</xdr:colOff>
      <xdr:row>668</xdr:row>
      <xdr:rowOff>19050</xdr:rowOff>
    </xdr:to>
    <xdr:pic>
      <xdr:nvPicPr>
        <xdr:cNvPr id="30" name="Picture 35"/>
        <xdr:cNvPicPr preferRelativeResize="1">
          <a:picLocks noChangeAspect="1"/>
        </xdr:cNvPicPr>
      </xdr:nvPicPr>
      <xdr:blipFill>
        <a:blip r:embed="rId22"/>
        <a:stretch>
          <a:fillRect/>
        </a:stretch>
      </xdr:blipFill>
      <xdr:spPr>
        <a:xfrm>
          <a:off x="704850" y="109499400"/>
          <a:ext cx="7677150" cy="50482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673</xdr:row>
      <xdr:rowOff>0</xdr:rowOff>
    </xdr:from>
    <xdr:to>
      <xdr:col>11</xdr:col>
      <xdr:colOff>600075</xdr:colOff>
      <xdr:row>693</xdr:row>
      <xdr:rowOff>57150</xdr:rowOff>
    </xdr:to>
    <xdr:pic>
      <xdr:nvPicPr>
        <xdr:cNvPr id="31" name="Picture 36"/>
        <xdr:cNvPicPr preferRelativeResize="1">
          <a:picLocks noChangeAspect="1"/>
        </xdr:cNvPicPr>
      </xdr:nvPicPr>
      <xdr:blipFill>
        <a:blip r:embed="rId23"/>
        <a:stretch>
          <a:fillRect/>
        </a:stretch>
      </xdr:blipFill>
      <xdr:spPr>
        <a:xfrm>
          <a:off x="685800" y="115385850"/>
          <a:ext cx="7458075" cy="3486150"/>
        </a:xfrm>
        <a:prstGeom prst="rect">
          <a:avLst/>
        </a:prstGeom>
        <a:solidFill>
          <a:srgbClr val="FFFFFF"/>
        </a:solidFill>
        <a:ln w="19050" cmpd="sng">
          <a:solidFill>
            <a:srgbClr val="0000FF"/>
          </a:solidFill>
          <a:headEnd type="none"/>
          <a:tailEnd type="none"/>
        </a:ln>
      </xdr:spPr>
    </xdr:pic>
    <xdr:clientData/>
  </xdr:twoCellAnchor>
  <xdr:twoCellAnchor>
    <xdr:from>
      <xdr:col>1</xdr:col>
      <xdr:colOff>9525</xdr:colOff>
      <xdr:row>698</xdr:row>
      <xdr:rowOff>142875</xdr:rowOff>
    </xdr:from>
    <xdr:to>
      <xdr:col>12</xdr:col>
      <xdr:colOff>561975</xdr:colOff>
      <xdr:row>731</xdr:row>
      <xdr:rowOff>19050</xdr:rowOff>
    </xdr:to>
    <xdr:grpSp>
      <xdr:nvGrpSpPr>
        <xdr:cNvPr id="32" name="Group 40"/>
        <xdr:cNvGrpSpPr>
          <a:grpSpLocks/>
        </xdr:cNvGrpSpPr>
      </xdr:nvGrpSpPr>
      <xdr:grpSpPr>
        <a:xfrm>
          <a:off x="695325" y="119814975"/>
          <a:ext cx="8096250" cy="5534025"/>
          <a:chOff x="74" y="12566"/>
          <a:chExt cx="850" cy="581"/>
        </a:xfrm>
        <a:solidFill>
          <a:srgbClr val="FFFFFF"/>
        </a:solidFill>
      </xdr:grpSpPr>
      <xdr:pic>
        <xdr:nvPicPr>
          <xdr:cNvPr id="33" name="Picture 37"/>
          <xdr:cNvPicPr preferRelativeResize="1">
            <a:picLocks noChangeAspect="1"/>
          </xdr:cNvPicPr>
        </xdr:nvPicPr>
        <xdr:blipFill>
          <a:blip r:embed="rId24"/>
          <a:stretch>
            <a:fillRect/>
          </a:stretch>
        </xdr:blipFill>
        <xdr:spPr>
          <a:xfrm>
            <a:off x="74" y="12566"/>
            <a:ext cx="850" cy="581"/>
          </a:xfrm>
          <a:prstGeom prst="rect">
            <a:avLst/>
          </a:prstGeom>
          <a:solidFill>
            <a:srgbClr val="FFFFFF"/>
          </a:solidFill>
          <a:ln w="19050" cmpd="sng">
            <a:solidFill>
              <a:srgbClr val="0000FF"/>
            </a:solidFill>
            <a:headEnd type="none"/>
            <a:tailEnd type="none"/>
          </a:ln>
        </xdr:spPr>
      </xdr:pic>
      <xdr:sp>
        <xdr:nvSpPr>
          <xdr:cNvPr id="34" name="Oval 38"/>
          <xdr:cNvSpPr>
            <a:spLocks/>
          </xdr:cNvSpPr>
        </xdr:nvSpPr>
        <xdr:spPr>
          <a:xfrm>
            <a:off x="620" y="12815"/>
            <a:ext cx="43" cy="3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11</xdr:row>
      <xdr:rowOff>152400</xdr:rowOff>
    </xdr:from>
    <xdr:to>
      <xdr:col>11</xdr:col>
      <xdr:colOff>581025</xdr:colOff>
      <xdr:row>34</xdr:row>
      <xdr:rowOff>161925</xdr:rowOff>
    </xdr:to>
    <xdr:graphicFrame>
      <xdr:nvGraphicFramePr>
        <xdr:cNvPr id="1" name="Chart 4"/>
        <xdr:cNvGraphicFramePr/>
      </xdr:nvGraphicFramePr>
      <xdr:xfrm>
        <a:off x="5267325" y="2038350"/>
        <a:ext cx="4038600" cy="3952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10</xdr:row>
      <xdr:rowOff>133350</xdr:rowOff>
    </xdr:from>
    <xdr:to>
      <xdr:col>12</xdr:col>
      <xdr:colOff>285750</xdr:colOff>
      <xdr:row>34</xdr:row>
      <xdr:rowOff>152400</xdr:rowOff>
    </xdr:to>
    <xdr:graphicFrame>
      <xdr:nvGraphicFramePr>
        <xdr:cNvPr id="1" name="Chart 1"/>
        <xdr:cNvGraphicFramePr/>
      </xdr:nvGraphicFramePr>
      <xdr:xfrm>
        <a:off x="5724525" y="1924050"/>
        <a:ext cx="45529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2"/>
  <sheetViews>
    <sheetView tabSelected="1" workbookViewId="0" topLeftCell="A1">
      <selection activeCell="A1" sqref="A1"/>
    </sheetView>
  </sheetViews>
  <sheetFormatPr defaultColWidth="9.00390625" defaultRowHeight="13.5"/>
  <sheetData>
    <row r="2" ht="13.5">
      <c r="B2" t="s">
        <v>29</v>
      </c>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2:B735"/>
  <sheetViews>
    <sheetView workbookViewId="0" topLeftCell="A1">
      <selection activeCell="A1" sqref="A1"/>
    </sheetView>
  </sheetViews>
  <sheetFormatPr defaultColWidth="9.00390625" defaultRowHeight="13.5"/>
  <cols>
    <col min="1" max="1" width="9.00390625" style="34" customWidth="1"/>
  </cols>
  <sheetData>
    <row r="2" ht="13.5">
      <c r="B2" t="s">
        <v>30</v>
      </c>
    </row>
    <row r="4" ht="13.5">
      <c r="B4" t="s">
        <v>31</v>
      </c>
    </row>
    <row r="6" ht="13.5">
      <c r="B6" s="33" t="s">
        <v>33</v>
      </c>
    </row>
    <row r="8" spans="1:2" ht="13.5">
      <c r="A8" s="34" t="s">
        <v>32</v>
      </c>
      <c r="B8" t="s">
        <v>34</v>
      </c>
    </row>
    <row r="10" ht="13.5">
      <c r="B10" t="s">
        <v>35</v>
      </c>
    </row>
    <row r="11" ht="13.5">
      <c r="B11" t="s">
        <v>36</v>
      </c>
    </row>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9" spans="1:2" ht="13.5">
      <c r="A39" s="34" t="s">
        <v>37</v>
      </c>
      <c r="B39" t="s">
        <v>38</v>
      </c>
    </row>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4" spans="1:2" ht="13.5">
      <c r="A64" s="34" t="s">
        <v>39</v>
      </c>
      <c r="B64" t="s">
        <v>40</v>
      </c>
    </row>
    <row r="65" ht="13.5">
      <c r="B65" t="s">
        <v>41</v>
      </c>
    </row>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90" spans="1:2" ht="13.5">
      <c r="A90" s="34" t="s">
        <v>42</v>
      </c>
      <c r="B90" t="s">
        <v>43</v>
      </c>
    </row>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5" spans="1:2" ht="13.5">
      <c r="A115" s="34" t="s">
        <v>44</v>
      </c>
      <c r="B115" t="s">
        <v>45</v>
      </c>
    </row>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41" spans="1:2" ht="13.5">
      <c r="A141" s="34" t="s">
        <v>46</v>
      </c>
      <c r="B141" t="s">
        <v>47</v>
      </c>
    </row>
    <row r="143" ht="13.5">
      <c r="B143" t="s">
        <v>48</v>
      </c>
    </row>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70" spans="1:2" ht="13.5">
      <c r="A170" s="34" t="s">
        <v>49</v>
      </c>
      <c r="B170" t="s">
        <v>50</v>
      </c>
    </row>
    <row r="172" ht="13.5">
      <c r="B172" t="s">
        <v>51</v>
      </c>
    </row>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9" spans="1:2" ht="13.5">
      <c r="A209" s="34" t="s">
        <v>52</v>
      </c>
      <c r="B209" t="s">
        <v>53</v>
      </c>
    </row>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2" spans="1:2" ht="13.5">
      <c r="A232" s="34" t="s">
        <v>54</v>
      </c>
      <c r="B232" t="s">
        <v>55</v>
      </c>
    </row>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70" ht="13.5">
      <c r="B270" s="33" t="s">
        <v>56</v>
      </c>
    </row>
    <row r="272" ht="13.5">
      <c r="B272" t="s">
        <v>57</v>
      </c>
    </row>
    <row r="273" ht="13.5">
      <c r="B273" t="s">
        <v>58</v>
      </c>
    </row>
    <row r="276" spans="1:2" ht="13.5">
      <c r="A276" s="34" t="s">
        <v>59</v>
      </c>
      <c r="B276" t="s">
        <v>60</v>
      </c>
    </row>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3" spans="1:2" ht="13.5">
      <c r="A303" s="34" t="s">
        <v>61</v>
      </c>
      <c r="B303" t="s">
        <v>62</v>
      </c>
    </row>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9" spans="1:2" ht="13.5">
      <c r="A329" s="34" t="s">
        <v>63</v>
      </c>
      <c r="B329" t="s">
        <v>64</v>
      </c>
    </row>
    <row r="331" ht="13.5"/>
    <row r="332" ht="13.5"/>
    <row r="333" ht="13.5"/>
    <row r="334" ht="13.5"/>
    <row r="335" ht="13.5"/>
    <row r="336" ht="13.5"/>
    <row r="337" ht="13.5"/>
    <row r="338" ht="13.5"/>
    <row r="339" ht="13.5"/>
    <row r="340" ht="13.5"/>
    <row r="341" ht="13.5"/>
    <row r="342" ht="13.5"/>
    <row r="343" ht="13.5"/>
    <row r="344" ht="13.5"/>
    <row r="345" ht="13.5"/>
    <row r="346" ht="13.5"/>
    <row r="347" ht="13.5"/>
    <row r="348" ht="13.5"/>
    <row r="350" spans="1:2" ht="13.5">
      <c r="A350" s="34" t="s">
        <v>65</v>
      </c>
      <c r="B350" t="s">
        <v>66</v>
      </c>
    </row>
    <row r="351" ht="13.5">
      <c r="B351" t="s">
        <v>68</v>
      </c>
    </row>
    <row r="352" ht="13.5">
      <c r="B352" t="s">
        <v>69</v>
      </c>
    </row>
    <row r="354" ht="13.5"/>
    <row r="355" ht="13.5"/>
    <row r="356" ht="13.5"/>
    <row r="357" ht="13.5"/>
    <row r="358" ht="13.5"/>
    <row r="359" ht="13.5"/>
    <row r="360" ht="13.5"/>
    <row r="361" ht="13.5"/>
    <row r="362" ht="13.5"/>
    <row r="363" ht="13.5"/>
    <row r="364" ht="13.5"/>
    <row r="365" ht="13.5"/>
    <row r="366" ht="13.5"/>
    <row r="367" ht="13.5"/>
    <row r="368" ht="13.5"/>
    <row r="369" ht="13.5"/>
    <row r="370" ht="13.5"/>
    <row r="371" ht="13.5"/>
    <row r="374" spans="1:2" ht="13.5">
      <c r="A374" s="34" t="s">
        <v>67</v>
      </c>
      <c r="B374" t="s">
        <v>71</v>
      </c>
    </row>
    <row r="375" ht="13.5">
      <c r="B375" t="s">
        <v>72</v>
      </c>
    </row>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9" spans="1:2" ht="13.5">
      <c r="A399" s="34" t="s">
        <v>70</v>
      </c>
      <c r="B399" t="s">
        <v>73</v>
      </c>
    </row>
    <row r="400" ht="13.5">
      <c r="B400" t="s">
        <v>74</v>
      </c>
    </row>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6" spans="1:2" ht="13.5">
      <c r="A436" s="34" t="s">
        <v>49</v>
      </c>
      <c r="B436" t="s">
        <v>75</v>
      </c>
    </row>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2" spans="1:2" ht="13.5">
      <c r="A472" s="34" t="s">
        <v>76</v>
      </c>
      <c r="B472" t="s">
        <v>77</v>
      </c>
    </row>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8" spans="1:2" ht="13.5">
      <c r="A508" s="34" t="s">
        <v>78</v>
      </c>
      <c r="B508" t="s">
        <v>79</v>
      </c>
    </row>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2" spans="1:2" ht="13.5">
      <c r="A532" s="34" t="s">
        <v>80</v>
      </c>
      <c r="B532" t="s">
        <v>81</v>
      </c>
    </row>
    <row r="533" ht="13.5">
      <c r="B533" t="s">
        <v>83</v>
      </c>
    </row>
    <row r="534" ht="13.5">
      <c r="B534" t="s">
        <v>82</v>
      </c>
    </row>
    <row r="535" ht="13.5">
      <c r="B535" t="s">
        <v>84</v>
      </c>
    </row>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7" ht="13.5"/>
    <row r="568" ht="13.5"/>
    <row r="569" ht="13.5"/>
    <row r="571" spans="1:2" ht="13.5">
      <c r="A571" s="34" t="s">
        <v>85</v>
      </c>
      <c r="B571" t="s">
        <v>86</v>
      </c>
    </row>
    <row r="572" ht="13.5">
      <c r="B572" t="s">
        <v>87</v>
      </c>
    </row>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5" spans="1:2" ht="13.5">
      <c r="A605" s="34" t="s">
        <v>88</v>
      </c>
      <c r="B605" t="s">
        <v>89</v>
      </c>
    </row>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8" spans="1:2" ht="13.5">
      <c r="A638" s="34" t="s">
        <v>90</v>
      </c>
      <c r="B638" t="s">
        <v>91</v>
      </c>
    </row>
    <row r="639" ht="13.5"/>
    <row r="640" ht="13.5"/>
    <row r="641" ht="13.5"/>
    <row r="642" ht="13.5"/>
    <row r="643" ht="13.5"/>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1" spans="1:2" ht="13.5">
      <c r="A671" s="34" t="s">
        <v>92</v>
      </c>
      <c r="B671" t="s">
        <v>93</v>
      </c>
    </row>
    <row r="672" ht="13.5">
      <c r="B672" t="s">
        <v>94</v>
      </c>
    </row>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6" spans="1:2" ht="13.5">
      <c r="A696" s="34" t="s">
        <v>95</v>
      </c>
      <c r="B696" t="s">
        <v>96</v>
      </c>
    </row>
    <row r="697" ht="13.5">
      <c r="B697" t="s">
        <v>97</v>
      </c>
    </row>
    <row r="698" ht="13.5">
      <c r="B698" t="s">
        <v>98</v>
      </c>
    </row>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5" ht="13.5">
      <c r="B735" t="s">
        <v>99</v>
      </c>
    </row>
  </sheetData>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2:I35"/>
  <sheetViews>
    <sheetView zoomScale="90" zoomScaleNormal="90" workbookViewId="0" topLeftCell="A1">
      <selection activeCell="A1" sqref="A1"/>
    </sheetView>
  </sheetViews>
  <sheetFormatPr defaultColWidth="9.00390625" defaultRowHeight="13.5"/>
  <cols>
    <col min="1" max="1" width="9.625" style="28" customWidth="1"/>
    <col min="2" max="2" width="12.625" style="28" customWidth="1"/>
    <col min="3" max="3" width="17.50390625" style="28" customWidth="1"/>
    <col min="4" max="6" width="9.25390625" style="28" customWidth="1"/>
    <col min="7" max="7" width="9.00390625" style="28" customWidth="1"/>
    <col min="8" max="8" width="11.00390625" style="28" customWidth="1"/>
    <col min="9" max="12" width="9.00390625" style="28" customWidth="1"/>
    <col min="14" max="16384" width="9.00390625" style="28" customWidth="1"/>
  </cols>
  <sheetData>
    <row r="2" spans="1:9" ht="13.5">
      <c r="A2" s="9" t="s">
        <v>4</v>
      </c>
      <c r="B2" s="9" t="s">
        <v>12</v>
      </c>
      <c r="C2" s="10" t="s">
        <v>0</v>
      </c>
      <c r="D2" s="18" t="s">
        <v>2</v>
      </c>
      <c r="E2" s="18" t="s">
        <v>3</v>
      </c>
      <c r="F2" s="18" t="s">
        <v>1</v>
      </c>
      <c r="H2" s="29" t="s">
        <v>12</v>
      </c>
      <c r="I2" s="29" t="s">
        <v>19</v>
      </c>
    </row>
    <row r="3" spans="1:9" ht="13.5">
      <c r="A3" s="13">
        <v>38443</v>
      </c>
      <c r="B3" s="8"/>
      <c r="C3" s="4" t="s">
        <v>6</v>
      </c>
      <c r="D3" s="19">
        <v>1000</v>
      </c>
      <c r="E3" s="19"/>
      <c r="F3" s="19">
        <f>D3-E3</f>
        <v>1000</v>
      </c>
      <c r="H3" s="30" t="s">
        <v>2</v>
      </c>
      <c r="I3" s="30">
        <f>SUMIF($B$3:$B$34,H3,$D$3:$D$34)</f>
        <v>30000</v>
      </c>
    </row>
    <row r="4" spans="1:9" ht="13.5">
      <c r="A4" s="7">
        <v>38443</v>
      </c>
      <c r="B4" s="7" t="s">
        <v>20</v>
      </c>
      <c r="C4" s="4" t="s">
        <v>15</v>
      </c>
      <c r="D4" s="19">
        <v>20000</v>
      </c>
      <c r="E4" s="19"/>
      <c r="F4" s="19">
        <f>IF(AND(D4=0,E4=0),"",F3+D4-E4)</f>
        <v>21000</v>
      </c>
      <c r="H4" s="31" t="s">
        <v>25</v>
      </c>
      <c r="I4" s="31">
        <f aca="true" t="shared" si="0" ref="I4:I9">SUMIF($B$3:$B$34,H4,$E$3:$E$34)</f>
        <v>2800</v>
      </c>
    </row>
    <row r="5" spans="1:9" ht="13.5">
      <c r="A5" s="7">
        <v>38443</v>
      </c>
      <c r="B5" s="7" t="s">
        <v>7</v>
      </c>
      <c r="C5" s="4" t="s">
        <v>13</v>
      </c>
      <c r="D5" s="19"/>
      <c r="E5" s="19">
        <v>700</v>
      </c>
      <c r="F5" s="19">
        <f aca="true" t="shared" si="1" ref="F5:F34">IF(AND(D5=0,E5=0),"",F4+D5-E5)</f>
        <v>20300</v>
      </c>
      <c r="H5" s="31" t="s">
        <v>16</v>
      </c>
      <c r="I5" s="31">
        <f t="shared" si="0"/>
        <v>1200</v>
      </c>
    </row>
    <row r="6" spans="1:9" ht="13.5">
      <c r="A6" s="7">
        <v>38444</v>
      </c>
      <c r="B6" s="7" t="s">
        <v>16</v>
      </c>
      <c r="C6" s="5" t="s">
        <v>17</v>
      </c>
      <c r="D6" s="19"/>
      <c r="E6" s="19">
        <v>400</v>
      </c>
      <c r="F6" s="19">
        <f t="shared" si="1"/>
        <v>19900</v>
      </c>
      <c r="H6" s="31" t="s">
        <v>26</v>
      </c>
      <c r="I6" s="31">
        <f t="shared" si="0"/>
        <v>400</v>
      </c>
    </row>
    <row r="7" spans="1:9" ht="13.5">
      <c r="A7" s="7">
        <v>38445</v>
      </c>
      <c r="B7" s="7" t="s">
        <v>8</v>
      </c>
      <c r="C7" s="5" t="s">
        <v>18</v>
      </c>
      <c r="D7" s="19"/>
      <c r="E7" s="19">
        <v>400</v>
      </c>
      <c r="F7" s="19">
        <f t="shared" si="1"/>
        <v>19500</v>
      </c>
      <c r="H7" s="31" t="s">
        <v>9</v>
      </c>
      <c r="I7" s="31">
        <f t="shared" si="0"/>
        <v>2500</v>
      </c>
    </row>
    <row r="8" spans="1:9" ht="13.5">
      <c r="A8" s="7">
        <v>38446</v>
      </c>
      <c r="B8" s="7" t="s">
        <v>10</v>
      </c>
      <c r="C8" s="5" t="s">
        <v>14</v>
      </c>
      <c r="D8" s="19"/>
      <c r="E8" s="19">
        <v>2000</v>
      </c>
      <c r="F8" s="19">
        <f t="shared" si="1"/>
        <v>17500</v>
      </c>
      <c r="H8" s="31" t="s">
        <v>10</v>
      </c>
      <c r="I8" s="31">
        <f>SUMIF($B$3:$B$34,H8,$E$3:$E$34)</f>
        <v>2000</v>
      </c>
    </row>
    <row r="9" spans="1:9" ht="13.5">
      <c r="A9" s="7">
        <v>38449</v>
      </c>
      <c r="B9" s="7" t="s">
        <v>7</v>
      </c>
      <c r="C9" s="5" t="s">
        <v>13</v>
      </c>
      <c r="D9" s="19"/>
      <c r="E9" s="19">
        <v>1200</v>
      </c>
      <c r="F9" s="19">
        <f t="shared" si="1"/>
        <v>16300</v>
      </c>
      <c r="H9" s="31" t="s">
        <v>11</v>
      </c>
      <c r="I9" s="31">
        <f t="shared" si="0"/>
        <v>300</v>
      </c>
    </row>
    <row r="10" spans="1:6" ht="13.5">
      <c r="A10" s="7">
        <v>38450</v>
      </c>
      <c r="B10" s="7" t="s">
        <v>9</v>
      </c>
      <c r="C10" s="5" t="s">
        <v>21</v>
      </c>
      <c r="D10" s="19"/>
      <c r="E10" s="19">
        <v>2500</v>
      </c>
      <c r="F10" s="19">
        <f t="shared" si="1"/>
        <v>13800</v>
      </c>
    </row>
    <row r="11" spans="1:6" ht="13.5">
      <c r="A11" s="7">
        <v>38452</v>
      </c>
      <c r="B11" s="7" t="s">
        <v>11</v>
      </c>
      <c r="C11" s="5" t="s">
        <v>22</v>
      </c>
      <c r="D11" s="19"/>
      <c r="E11" s="19">
        <v>300</v>
      </c>
      <c r="F11" s="19">
        <f t="shared" si="1"/>
        <v>13500</v>
      </c>
    </row>
    <row r="12" spans="1:6" ht="13.5">
      <c r="A12" s="7">
        <v>38453</v>
      </c>
      <c r="B12" s="7" t="s">
        <v>7</v>
      </c>
      <c r="C12" s="5" t="s">
        <v>13</v>
      </c>
      <c r="D12" s="19"/>
      <c r="E12" s="19">
        <v>900</v>
      </c>
      <c r="F12" s="19">
        <f t="shared" si="1"/>
        <v>12600</v>
      </c>
    </row>
    <row r="13" spans="1:6" ht="13.5">
      <c r="A13" s="7">
        <v>38455</v>
      </c>
      <c r="B13" s="7" t="s">
        <v>20</v>
      </c>
      <c r="C13" s="5" t="s">
        <v>23</v>
      </c>
      <c r="D13" s="19">
        <v>10000</v>
      </c>
      <c r="E13" s="19"/>
      <c r="F13" s="19">
        <f t="shared" si="1"/>
        <v>22600</v>
      </c>
    </row>
    <row r="14" spans="1:6" ht="13.5">
      <c r="A14" s="7">
        <v>38457</v>
      </c>
      <c r="B14" s="7" t="s">
        <v>16</v>
      </c>
      <c r="C14" s="4" t="s">
        <v>24</v>
      </c>
      <c r="D14" s="19"/>
      <c r="E14" s="19">
        <v>800</v>
      </c>
      <c r="F14" s="19">
        <f t="shared" si="1"/>
        <v>21800</v>
      </c>
    </row>
    <row r="15" spans="1:6" ht="13.5">
      <c r="A15" s="7"/>
      <c r="B15" s="7"/>
      <c r="C15" s="5"/>
      <c r="D15" s="19"/>
      <c r="E15" s="19"/>
      <c r="F15" s="19">
        <f t="shared" si="1"/>
      </c>
    </row>
    <row r="16" spans="1:6" ht="13.5">
      <c r="A16" s="7"/>
      <c r="B16" s="7"/>
      <c r="C16" s="4"/>
      <c r="D16" s="19"/>
      <c r="E16" s="19"/>
      <c r="F16" s="19">
        <f t="shared" si="1"/>
      </c>
    </row>
    <row r="17" spans="1:6" ht="13.5">
      <c r="A17" s="7"/>
      <c r="B17" s="7"/>
      <c r="C17" s="5"/>
      <c r="D17" s="19"/>
      <c r="E17" s="19"/>
      <c r="F17" s="19">
        <f t="shared" si="1"/>
      </c>
    </row>
    <row r="18" spans="1:6" ht="13.5">
      <c r="A18" s="7"/>
      <c r="B18" s="7"/>
      <c r="C18" s="4"/>
      <c r="D18" s="19"/>
      <c r="E18" s="19"/>
      <c r="F18" s="19">
        <f t="shared" si="1"/>
      </c>
    </row>
    <row r="19" spans="1:6" ht="13.5">
      <c r="A19" s="7"/>
      <c r="B19" s="7"/>
      <c r="C19" s="5"/>
      <c r="D19" s="19"/>
      <c r="E19" s="19"/>
      <c r="F19" s="19">
        <f t="shared" si="1"/>
      </c>
    </row>
    <row r="20" spans="1:6" ht="13.5">
      <c r="A20" s="7"/>
      <c r="B20" s="7"/>
      <c r="C20" s="5"/>
      <c r="D20" s="19"/>
      <c r="E20" s="19"/>
      <c r="F20" s="19">
        <f t="shared" si="1"/>
      </c>
    </row>
    <row r="21" spans="1:9" ht="13.5">
      <c r="A21" s="7"/>
      <c r="B21" s="7"/>
      <c r="C21" s="5"/>
      <c r="D21" s="19"/>
      <c r="E21" s="19"/>
      <c r="F21" s="19">
        <f t="shared" si="1"/>
      </c>
      <c r="I21"/>
    </row>
    <row r="22" spans="1:9" ht="13.5">
      <c r="A22" s="7"/>
      <c r="B22" s="7"/>
      <c r="C22" s="5"/>
      <c r="D22" s="19"/>
      <c r="E22" s="19"/>
      <c r="F22" s="19">
        <f t="shared" si="1"/>
      </c>
      <c r="I22"/>
    </row>
    <row r="23" spans="1:9" ht="13.5">
      <c r="A23" s="7"/>
      <c r="B23" s="7"/>
      <c r="C23" s="5"/>
      <c r="D23" s="19"/>
      <c r="E23" s="19"/>
      <c r="F23" s="19">
        <f t="shared" si="1"/>
      </c>
      <c r="I23"/>
    </row>
    <row r="24" spans="1:9" ht="13.5">
      <c r="A24" s="7"/>
      <c r="B24" s="7"/>
      <c r="C24" s="5"/>
      <c r="D24" s="19"/>
      <c r="E24" s="19"/>
      <c r="F24" s="19">
        <f t="shared" si="1"/>
      </c>
      <c r="I24"/>
    </row>
    <row r="25" spans="1:6" ht="13.5">
      <c r="A25" s="7"/>
      <c r="B25" s="7"/>
      <c r="C25" s="5"/>
      <c r="D25" s="19"/>
      <c r="E25" s="19"/>
      <c r="F25" s="19">
        <f t="shared" si="1"/>
      </c>
    </row>
    <row r="26" spans="1:6" ht="13.5">
      <c r="A26" s="7"/>
      <c r="B26" s="7"/>
      <c r="C26" s="5"/>
      <c r="D26" s="19"/>
      <c r="E26" s="19"/>
      <c r="F26" s="19">
        <f>IF(AND(D26=0,E26=0),"",F25+D26-E26)</f>
      </c>
    </row>
    <row r="27" spans="1:6" ht="13.5">
      <c r="A27" s="7"/>
      <c r="B27" s="7"/>
      <c r="C27" s="5"/>
      <c r="D27" s="19"/>
      <c r="E27" s="19"/>
      <c r="F27" s="19">
        <f t="shared" si="1"/>
      </c>
    </row>
    <row r="28" spans="1:6" ht="13.5">
      <c r="A28" s="7"/>
      <c r="B28" s="7"/>
      <c r="C28" s="4"/>
      <c r="D28" s="19"/>
      <c r="E28" s="19"/>
      <c r="F28" s="19">
        <f t="shared" si="1"/>
      </c>
    </row>
    <row r="29" spans="1:6" ht="13.5">
      <c r="A29" s="7"/>
      <c r="B29" s="7"/>
      <c r="C29" s="4"/>
      <c r="D29" s="19"/>
      <c r="E29" s="19"/>
      <c r="F29" s="19">
        <f t="shared" si="1"/>
      </c>
    </row>
    <row r="30" spans="1:6" ht="13.5">
      <c r="A30" s="7"/>
      <c r="B30" s="7"/>
      <c r="C30" s="6"/>
      <c r="D30" s="19"/>
      <c r="E30" s="19"/>
      <c r="F30" s="19">
        <f t="shared" si="1"/>
      </c>
    </row>
    <row r="31" spans="1:6" ht="13.5">
      <c r="A31" s="7"/>
      <c r="B31" s="7"/>
      <c r="C31" s="4"/>
      <c r="D31" s="19"/>
      <c r="E31" s="19"/>
      <c r="F31" s="32">
        <f t="shared" si="1"/>
      </c>
    </row>
    <row r="32" spans="1:6" ht="13.5">
      <c r="A32" s="7"/>
      <c r="B32" s="7"/>
      <c r="C32" s="4"/>
      <c r="D32" s="19"/>
      <c r="E32" s="19"/>
      <c r="F32" s="19">
        <f t="shared" si="1"/>
      </c>
    </row>
    <row r="33" spans="1:6" ht="13.5">
      <c r="A33" s="7"/>
      <c r="B33" s="7"/>
      <c r="C33" s="4"/>
      <c r="D33" s="19"/>
      <c r="E33" s="19"/>
      <c r="F33" s="19">
        <f t="shared" si="1"/>
      </c>
    </row>
    <row r="34" spans="1:6" ht="13.5">
      <c r="A34" s="7"/>
      <c r="B34" s="7"/>
      <c r="C34" s="4"/>
      <c r="D34" s="19"/>
      <c r="E34" s="19"/>
      <c r="F34" s="19">
        <f t="shared" si="1"/>
      </c>
    </row>
    <row r="35" spans="1:6" ht="13.5">
      <c r="A35" s="12"/>
      <c r="B35" s="12"/>
      <c r="C35" s="10" t="s">
        <v>5</v>
      </c>
      <c r="D35" s="20">
        <f>SUM(D3:D34)</f>
        <v>31000</v>
      </c>
      <c r="E35" s="20">
        <f>SUM(E3:E34)</f>
        <v>9200</v>
      </c>
      <c r="F35" s="20">
        <f>D35-E35</f>
        <v>21800</v>
      </c>
    </row>
  </sheetData>
  <dataValidations count="3">
    <dataValidation allowBlank="1" showInputMessage="1" showErrorMessage="1" imeMode="off" sqref="A3:A35 D3:F35"/>
    <dataValidation allowBlank="1" showInputMessage="1" showErrorMessage="1" imeMode="hiragana" sqref="B35 C3:C35"/>
    <dataValidation type="list" allowBlank="1" showInputMessage="1" showErrorMessage="1" imeMode="off" sqref="B3:B34">
      <formula1>$H$3:$H$9</formula1>
    </dataValidation>
  </dataValidations>
  <printOptions/>
  <pageMargins left="0.75" right="0.75" top="1" bottom="1"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dimension ref="A1:I46"/>
  <sheetViews>
    <sheetView workbookViewId="0" topLeftCell="A1">
      <selection activeCell="A1" sqref="A1"/>
    </sheetView>
  </sheetViews>
  <sheetFormatPr defaultColWidth="9.00390625" defaultRowHeight="13.5"/>
  <cols>
    <col min="1" max="1" width="9.625" style="1" customWidth="1"/>
    <col min="2" max="2" width="12.625" style="1" customWidth="1"/>
    <col min="3" max="3" width="21.625" style="2" customWidth="1"/>
    <col min="4" max="6" width="9.25390625" style="17" customWidth="1"/>
    <col min="7" max="7" width="9.00390625" style="3" customWidth="1"/>
    <col min="8" max="8" width="14.50390625" style="3" customWidth="1"/>
    <col min="9" max="16384" width="9.00390625" style="3" customWidth="1"/>
  </cols>
  <sheetData>
    <row r="1" spans="1:4" ht="19.5" customHeight="1">
      <c r="A1" s="11" t="str">
        <f ca="1">MID(CELL("filename",$A$1),FIND("]",CELL("filename",$A$1))+1,31)</f>
        <v>H17.4月</v>
      </c>
      <c r="C1" s="15"/>
      <c r="D1" s="16"/>
    </row>
    <row r="2" spans="1:9" ht="13.5">
      <c r="A2" s="9" t="s">
        <v>4</v>
      </c>
      <c r="B2" s="9" t="s">
        <v>12</v>
      </c>
      <c r="C2" s="10" t="s">
        <v>0</v>
      </c>
      <c r="D2" s="18" t="s">
        <v>2</v>
      </c>
      <c r="E2" s="18" t="s">
        <v>3</v>
      </c>
      <c r="F2" s="18" t="s">
        <v>1</v>
      </c>
      <c r="H2" s="23" t="s">
        <v>12</v>
      </c>
      <c r="I2" s="23" t="s">
        <v>19</v>
      </c>
    </row>
    <row r="3" spans="1:9" ht="13.5">
      <c r="A3" s="13">
        <v>38443</v>
      </c>
      <c r="B3" s="8"/>
      <c r="C3" s="4" t="s">
        <v>6</v>
      </c>
      <c r="D3" s="19">
        <v>1000</v>
      </c>
      <c r="E3" s="19"/>
      <c r="F3" s="19">
        <f>D3-E3</f>
        <v>1000</v>
      </c>
      <c r="H3" s="24" t="s">
        <v>20</v>
      </c>
      <c r="I3" s="25">
        <f>SUMIF($B$3:$B$45,H3,$D$3:$D$45)</f>
        <v>30000</v>
      </c>
    </row>
    <row r="4" spans="1:9" ht="13.5">
      <c r="A4" s="7">
        <v>38443</v>
      </c>
      <c r="B4" s="7" t="s">
        <v>20</v>
      </c>
      <c r="C4" s="4" t="s">
        <v>15</v>
      </c>
      <c r="D4" s="19">
        <v>20000</v>
      </c>
      <c r="E4" s="19"/>
      <c r="F4" s="19">
        <f>IF(AND(D4=0,E4=0),"",F3+D4-E4)</f>
        <v>21000</v>
      </c>
      <c r="H4" s="26" t="s">
        <v>7</v>
      </c>
      <c r="I4" s="27">
        <f aca="true" t="shared" si="0" ref="I4:I10">SUMIF($B$3:$B$45,H4,$E$3:$E$45)</f>
        <v>2800</v>
      </c>
    </row>
    <row r="5" spans="1:9" ht="13.5">
      <c r="A5" s="7">
        <v>38443</v>
      </c>
      <c r="B5" s="7" t="s">
        <v>7</v>
      </c>
      <c r="C5" s="4" t="s">
        <v>13</v>
      </c>
      <c r="D5" s="19"/>
      <c r="E5" s="19">
        <v>700</v>
      </c>
      <c r="F5" s="19">
        <f aca="true" t="shared" si="1" ref="F5:F45">IF(AND(D5=0,E5=0),"",F4+D5-E5)</f>
        <v>20300</v>
      </c>
      <c r="H5" s="22" t="s">
        <v>16</v>
      </c>
      <c r="I5" s="27">
        <f t="shared" si="0"/>
        <v>1200</v>
      </c>
    </row>
    <row r="6" spans="1:9" ht="13.5">
      <c r="A6" s="7">
        <v>38444</v>
      </c>
      <c r="B6" s="7" t="s">
        <v>16</v>
      </c>
      <c r="C6" s="5" t="s">
        <v>17</v>
      </c>
      <c r="D6" s="19"/>
      <c r="E6" s="19">
        <v>400</v>
      </c>
      <c r="F6" s="19">
        <f t="shared" si="1"/>
        <v>19900</v>
      </c>
      <c r="H6" s="22" t="s">
        <v>8</v>
      </c>
      <c r="I6" s="27">
        <f t="shared" si="0"/>
        <v>400</v>
      </c>
    </row>
    <row r="7" spans="1:9" ht="13.5">
      <c r="A7" s="7">
        <v>38445</v>
      </c>
      <c r="B7" s="7" t="s">
        <v>8</v>
      </c>
      <c r="C7" s="5" t="s">
        <v>18</v>
      </c>
      <c r="D7" s="19"/>
      <c r="E7" s="19">
        <v>400</v>
      </c>
      <c r="F7" s="19">
        <f t="shared" si="1"/>
        <v>19500</v>
      </c>
      <c r="H7" s="22" t="s">
        <v>9</v>
      </c>
      <c r="I7" s="27">
        <f t="shared" si="0"/>
        <v>2500</v>
      </c>
    </row>
    <row r="8" spans="1:9" ht="13.5">
      <c r="A8" s="7">
        <v>38446</v>
      </c>
      <c r="B8" s="7" t="s">
        <v>10</v>
      </c>
      <c r="C8" s="5" t="s">
        <v>14</v>
      </c>
      <c r="D8" s="19"/>
      <c r="E8" s="19">
        <v>2000</v>
      </c>
      <c r="F8" s="19">
        <f t="shared" si="1"/>
        <v>17500</v>
      </c>
      <c r="H8" s="22" t="s">
        <v>10</v>
      </c>
      <c r="I8" s="27">
        <f t="shared" si="0"/>
        <v>2000</v>
      </c>
    </row>
    <row r="9" spans="1:9" ht="13.5">
      <c r="A9" s="7">
        <v>38449</v>
      </c>
      <c r="B9" s="7" t="s">
        <v>7</v>
      </c>
      <c r="C9" s="5" t="s">
        <v>13</v>
      </c>
      <c r="D9" s="19"/>
      <c r="E9" s="19">
        <v>1200</v>
      </c>
      <c r="F9" s="19">
        <f t="shared" si="1"/>
        <v>16300</v>
      </c>
      <c r="H9" s="22" t="s">
        <v>28</v>
      </c>
      <c r="I9" s="27">
        <f t="shared" si="0"/>
        <v>4000</v>
      </c>
    </row>
    <row r="10" spans="1:9" ht="13.5">
      <c r="A10" s="7">
        <v>38450</v>
      </c>
      <c r="B10" s="7" t="s">
        <v>9</v>
      </c>
      <c r="C10" s="5" t="s">
        <v>21</v>
      </c>
      <c r="D10" s="19"/>
      <c r="E10" s="19">
        <v>2500</v>
      </c>
      <c r="F10" s="19">
        <f t="shared" si="1"/>
        <v>13800</v>
      </c>
      <c r="H10" s="22" t="s">
        <v>11</v>
      </c>
      <c r="I10" s="27">
        <f t="shared" si="0"/>
        <v>300</v>
      </c>
    </row>
    <row r="11" spans="1:9" ht="13.5">
      <c r="A11" s="7">
        <v>38452</v>
      </c>
      <c r="B11" s="7" t="s">
        <v>11</v>
      </c>
      <c r="C11" s="5" t="s">
        <v>22</v>
      </c>
      <c r="D11" s="19"/>
      <c r="E11" s="19">
        <v>300</v>
      </c>
      <c r="F11" s="19">
        <f t="shared" si="1"/>
        <v>13500</v>
      </c>
      <c r="H11" s="14"/>
      <c r="I11" s="21"/>
    </row>
    <row r="12" spans="1:9" ht="13.5">
      <c r="A12" s="7">
        <v>38453</v>
      </c>
      <c r="B12" s="7" t="s">
        <v>7</v>
      </c>
      <c r="C12" s="5" t="s">
        <v>13</v>
      </c>
      <c r="D12" s="19"/>
      <c r="E12" s="19">
        <v>900</v>
      </c>
      <c r="F12" s="19">
        <f t="shared" si="1"/>
        <v>12600</v>
      </c>
      <c r="H12" s="14"/>
      <c r="I12" s="21"/>
    </row>
    <row r="13" spans="1:9" ht="13.5">
      <c r="A13" s="7">
        <v>38455</v>
      </c>
      <c r="B13" s="7" t="s">
        <v>20</v>
      </c>
      <c r="C13" s="5" t="s">
        <v>23</v>
      </c>
      <c r="D13" s="19">
        <v>10000</v>
      </c>
      <c r="E13" s="19"/>
      <c r="F13" s="19">
        <f t="shared" si="1"/>
        <v>22600</v>
      </c>
      <c r="H13" s="14"/>
      <c r="I13" s="14"/>
    </row>
    <row r="14" spans="1:6" ht="13.5">
      <c r="A14" s="7">
        <v>38457</v>
      </c>
      <c r="B14" s="7" t="s">
        <v>16</v>
      </c>
      <c r="C14" s="4" t="s">
        <v>24</v>
      </c>
      <c r="D14" s="19"/>
      <c r="E14" s="19">
        <v>800</v>
      </c>
      <c r="F14" s="19">
        <f t="shared" si="1"/>
        <v>21800</v>
      </c>
    </row>
    <row r="15" spans="1:6" ht="13.5">
      <c r="A15" s="7">
        <v>38458</v>
      </c>
      <c r="B15" s="7" t="s">
        <v>28</v>
      </c>
      <c r="C15" s="5" t="s">
        <v>27</v>
      </c>
      <c r="D15" s="19"/>
      <c r="E15" s="19">
        <v>4000</v>
      </c>
      <c r="F15" s="19">
        <f t="shared" si="1"/>
        <v>17800</v>
      </c>
    </row>
    <row r="16" spans="1:6" ht="13.5">
      <c r="A16" s="7"/>
      <c r="B16" s="7"/>
      <c r="C16" s="4"/>
      <c r="D16" s="19"/>
      <c r="E16" s="19"/>
      <c r="F16" s="19">
        <f t="shared" si="1"/>
      </c>
    </row>
    <row r="17" spans="1:6" ht="13.5">
      <c r="A17" s="7"/>
      <c r="B17" s="7"/>
      <c r="C17" s="5"/>
      <c r="D17" s="19"/>
      <c r="E17" s="19"/>
      <c r="F17" s="19">
        <f t="shared" si="1"/>
      </c>
    </row>
    <row r="18" spans="1:6" ht="13.5">
      <c r="A18" s="7"/>
      <c r="B18" s="7"/>
      <c r="C18" s="4"/>
      <c r="D18" s="19"/>
      <c r="E18" s="19"/>
      <c r="F18" s="19">
        <f t="shared" si="1"/>
      </c>
    </row>
    <row r="19" spans="1:6" ht="13.5">
      <c r="A19" s="7"/>
      <c r="B19" s="7"/>
      <c r="C19" s="5"/>
      <c r="D19" s="19"/>
      <c r="E19" s="19"/>
      <c r="F19" s="19">
        <f t="shared" si="1"/>
      </c>
    </row>
    <row r="20" spans="1:6" ht="13.5">
      <c r="A20" s="7"/>
      <c r="B20" s="7"/>
      <c r="C20" s="5"/>
      <c r="D20" s="19"/>
      <c r="E20" s="19"/>
      <c r="F20" s="19">
        <f t="shared" si="1"/>
      </c>
    </row>
    <row r="21" spans="1:6" ht="13.5">
      <c r="A21" s="7"/>
      <c r="B21" s="7"/>
      <c r="C21" s="5"/>
      <c r="D21" s="19"/>
      <c r="E21" s="19"/>
      <c r="F21" s="19">
        <f t="shared" si="1"/>
      </c>
    </row>
    <row r="22" spans="1:6" ht="13.5">
      <c r="A22" s="7"/>
      <c r="B22" s="7"/>
      <c r="C22" s="5"/>
      <c r="D22" s="19"/>
      <c r="E22" s="19"/>
      <c r="F22" s="19">
        <f t="shared" si="1"/>
      </c>
    </row>
    <row r="23" spans="1:6" ht="13.5">
      <c r="A23" s="7"/>
      <c r="B23" s="7"/>
      <c r="C23" s="5"/>
      <c r="D23" s="19"/>
      <c r="E23" s="19"/>
      <c r="F23" s="19">
        <f t="shared" si="1"/>
      </c>
    </row>
    <row r="24" spans="1:6" ht="13.5">
      <c r="A24" s="7"/>
      <c r="B24" s="7"/>
      <c r="C24" s="5"/>
      <c r="D24" s="19"/>
      <c r="E24" s="19"/>
      <c r="F24" s="19">
        <f t="shared" si="1"/>
      </c>
    </row>
    <row r="25" spans="1:6" ht="13.5">
      <c r="A25" s="7"/>
      <c r="B25" s="7"/>
      <c r="C25" s="5"/>
      <c r="D25" s="19"/>
      <c r="E25" s="19"/>
      <c r="F25" s="19">
        <f t="shared" si="1"/>
      </c>
    </row>
    <row r="26" spans="1:6" ht="13.5">
      <c r="A26" s="7"/>
      <c r="B26" s="7"/>
      <c r="C26" s="5"/>
      <c r="D26" s="19"/>
      <c r="E26" s="19"/>
      <c r="F26" s="19">
        <f t="shared" si="1"/>
      </c>
    </row>
    <row r="27" spans="1:6" ht="13.5">
      <c r="A27" s="7"/>
      <c r="B27" s="7"/>
      <c r="C27" s="5"/>
      <c r="D27" s="19"/>
      <c r="E27" s="19"/>
      <c r="F27" s="19">
        <f t="shared" si="1"/>
      </c>
    </row>
    <row r="28" spans="1:6" ht="13.5">
      <c r="A28" s="7"/>
      <c r="B28" s="7"/>
      <c r="C28" s="5"/>
      <c r="D28" s="19"/>
      <c r="E28" s="19"/>
      <c r="F28" s="19">
        <f t="shared" si="1"/>
      </c>
    </row>
    <row r="29" spans="1:6" ht="13.5">
      <c r="A29" s="7"/>
      <c r="B29" s="7"/>
      <c r="C29" s="5"/>
      <c r="D29" s="19"/>
      <c r="E29" s="19"/>
      <c r="F29" s="19">
        <f t="shared" si="1"/>
      </c>
    </row>
    <row r="30" spans="1:6" ht="13.5">
      <c r="A30" s="7"/>
      <c r="B30" s="7"/>
      <c r="C30" s="5"/>
      <c r="D30" s="19"/>
      <c r="E30" s="19"/>
      <c r="F30" s="19">
        <f t="shared" si="1"/>
      </c>
    </row>
    <row r="31" spans="1:6" ht="13.5">
      <c r="A31" s="7"/>
      <c r="B31" s="7"/>
      <c r="C31" s="5"/>
      <c r="D31" s="19"/>
      <c r="E31" s="19"/>
      <c r="F31" s="19">
        <f t="shared" si="1"/>
      </c>
    </row>
    <row r="32" spans="1:6" ht="13.5">
      <c r="A32" s="7"/>
      <c r="B32" s="7"/>
      <c r="C32" s="5"/>
      <c r="D32" s="19"/>
      <c r="E32" s="19"/>
      <c r="F32" s="19">
        <f t="shared" si="1"/>
      </c>
    </row>
    <row r="33" spans="1:6" ht="13.5">
      <c r="A33" s="7"/>
      <c r="B33" s="7"/>
      <c r="C33" s="5"/>
      <c r="D33" s="19"/>
      <c r="E33" s="19"/>
      <c r="F33" s="19">
        <f t="shared" si="1"/>
      </c>
    </row>
    <row r="34" spans="1:6" ht="13.5">
      <c r="A34" s="7"/>
      <c r="B34" s="7"/>
      <c r="C34" s="5"/>
      <c r="D34" s="19"/>
      <c r="E34" s="19"/>
      <c r="F34" s="19">
        <f t="shared" si="1"/>
      </c>
    </row>
    <row r="35" spans="1:6" ht="13.5">
      <c r="A35" s="7"/>
      <c r="B35" s="7"/>
      <c r="C35" s="5"/>
      <c r="D35" s="19"/>
      <c r="E35" s="19"/>
      <c r="F35" s="19">
        <f t="shared" si="1"/>
      </c>
    </row>
    <row r="36" spans="1:6" ht="13.5">
      <c r="A36" s="7"/>
      <c r="B36" s="7"/>
      <c r="C36" s="5"/>
      <c r="D36" s="19"/>
      <c r="E36" s="19"/>
      <c r="F36" s="19">
        <f t="shared" si="1"/>
      </c>
    </row>
    <row r="37" spans="1:6" ht="13.5">
      <c r="A37" s="7"/>
      <c r="B37" s="7"/>
      <c r="C37" s="5"/>
      <c r="D37" s="19"/>
      <c r="E37" s="19"/>
      <c r="F37" s="19">
        <f t="shared" si="1"/>
      </c>
    </row>
    <row r="38" spans="1:6" ht="13.5">
      <c r="A38" s="7"/>
      <c r="B38" s="7"/>
      <c r="C38" s="5"/>
      <c r="D38" s="19"/>
      <c r="E38" s="19"/>
      <c r="F38" s="19">
        <f t="shared" si="1"/>
      </c>
    </row>
    <row r="39" spans="1:6" ht="13.5">
      <c r="A39" s="7"/>
      <c r="B39" s="7"/>
      <c r="C39" s="4"/>
      <c r="D39" s="19"/>
      <c r="E39" s="19"/>
      <c r="F39" s="19">
        <f>IF(AND(D39=0,E39=0),"",F38+D39-E39)</f>
      </c>
    </row>
    <row r="40" spans="1:6" ht="13.5">
      <c r="A40" s="7"/>
      <c r="B40" s="7"/>
      <c r="C40" s="4"/>
      <c r="D40" s="19"/>
      <c r="E40" s="19"/>
      <c r="F40" s="19">
        <f t="shared" si="1"/>
      </c>
    </row>
    <row r="41" spans="1:6" ht="13.5">
      <c r="A41" s="7"/>
      <c r="B41" s="7"/>
      <c r="C41" s="6"/>
      <c r="D41" s="19"/>
      <c r="E41" s="19"/>
      <c r="F41" s="19">
        <f t="shared" si="1"/>
      </c>
    </row>
    <row r="42" spans="1:6" ht="13.5">
      <c r="A42" s="7"/>
      <c r="B42" s="7"/>
      <c r="C42" s="4"/>
      <c r="D42" s="19"/>
      <c r="E42" s="19"/>
      <c r="F42" s="19">
        <f t="shared" si="1"/>
      </c>
    </row>
    <row r="43" spans="1:6" ht="13.5">
      <c r="A43" s="7"/>
      <c r="B43" s="7"/>
      <c r="C43" s="4"/>
      <c r="D43" s="19"/>
      <c r="E43" s="19"/>
      <c r="F43" s="19">
        <f t="shared" si="1"/>
      </c>
    </row>
    <row r="44" spans="1:6" ht="13.5">
      <c r="A44" s="7"/>
      <c r="B44" s="7"/>
      <c r="C44" s="4"/>
      <c r="D44" s="19"/>
      <c r="E44" s="19"/>
      <c r="F44" s="19">
        <f t="shared" si="1"/>
      </c>
    </row>
    <row r="45" spans="1:6" ht="13.5">
      <c r="A45" s="7"/>
      <c r="B45" s="7"/>
      <c r="C45" s="4"/>
      <c r="D45" s="19"/>
      <c r="E45" s="19"/>
      <c r="F45" s="19">
        <f t="shared" si="1"/>
      </c>
    </row>
    <row r="46" spans="1:6" ht="13.5">
      <c r="A46" s="12"/>
      <c r="B46" s="12"/>
      <c r="C46" s="10" t="s">
        <v>5</v>
      </c>
      <c r="D46" s="20">
        <f>SUM(D3:D45)</f>
        <v>31000</v>
      </c>
      <c r="E46" s="20">
        <f>SUM(E3:E45)</f>
        <v>13200</v>
      </c>
      <c r="F46" s="20">
        <f>D46-E46</f>
        <v>17800</v>
      </c>
    </row>
  </sheetData>
  <dataValidations count="4">
    <dataValidation allowBlank="1" showInputMessage="1" showErrorMessage="1" imeMode="off" sqref="B47:B65536 B1:B2 A1:A65536 D1:F65536"/>
    <dataValidation allowBlank="1" showInputMessage="1" showErrorMessage="1" imeMode="hiragana" sqref="C1:C65536"/>
    <dataValidation type="list" allowBlank="1" showInputMessage="1" showErrorMessage="1" imeMode="off" sqref="B46">
      <formula1>$H$4:$H$12</formula1>
    </dataValidation>
    <dataValidation type="list" allowBlank="1" showInputMessage="1" showErrorMessage="1" imeMode="off" sqref="B3:B45">
      <formula1>$H$3:$H$10</formula1>
    </dataValidation>
  </dataValidations>
  <printOptions/>
  <pageMargins left="0.6" right="0" top="0.5" bottom="0" header="0.28" footer="0.1574803149606299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 </cp:lastModifiedBy>
  <cp:lastPrinted>2004-09-26T08:18:04Z</cp:lastPrinted>
  <dcterms:created xsi:type="dcterms:W3CDTF">2002-12-15T13:53:01Z</dcterms:created>
  <dcterms:modified xsi:type="dcterms:W3CDTF">2005-02-22T06:28:57Z</dcterms:modified>
  <cp:category/>
  <cp:version/>
  <cp:contentType/>
  <cp:contentStatus/>
</cp:coreProperties>
</file>