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780" activeTab="2"/>
  </bookViews>
  <sheets>
    <sheet name="入力方法(改定)" sheetId="1" r:id="rId1"/>
    <sheet name="総括" sheetId="2" r:id="rId2"/>
    <sheet name="男女入力" sheetId="3" r:id="rId3"/>
    <sheet name="男子種目" sheetId="4" state="hidden" r:id="rId4"/>
    <sheet name="女子種目" sheetId="5" state="hidden" r:id="rId5"/>
    <sheet name="種目コード" sheetId="6" state="hidden" r:id="rId6"/>
    <sheet name="各種コード" sheetId="7" state="hidden" r:id="rId7"/>
  </sheets>
  <definedNames>
    <definedName name="_xlnm.Print_Area" localSheetId="1">'総括'!$A$1:$J$45</definedName>
    <definedName name="_xlnm.Print_Area" localSheetId="0">'入力方法(改定)'!$A$1:$R$92</definedName>
    <definedName name="Z_E5A29513_AF19_4198_AFD1_5EC9C2566FB3_.wvu.Cols" localSheetId="1" hidden="1">'総括'!$L:$BA</definedName>
    <definedName name="Z_E5A29513_AF19_4198_AFD1_5EC9C2566FB3_.wvu.Cols" localSheetId="2" hidden="1">'男女入力'!$D:$D,'男女入力'!$L:$L,'男女入力'!#REF!,'男女入力'!$Q:$Q,'男女入力'!#REF!,'男女入力'!#REF!,'男女入力'!#REF!</definedName>
    <definedName name="Z_E5A29513_AF19_4198_AFD1_5EC9C2566FB3_.wvu.FilterData" localSheetId="2" hidden="1">'男女入力'!$AK$6:$AK$30</definedName>
    <definedName name="Z_E5A29513_AF19_4198_AFD1_5EC9C2566FB3_.wvu.PrintArea" localSheetId="1" hidden="1">'総括'!$A$1:$J$45</definedName>
    <definedName name="Z_E5A29513_AF19_4198_AFD1_5EC9C2566FB3_.wvu.PrintArea" localSheetId="0" hidden="1">'入力方法(改定)'!$A$1:$T$92</definedName>
  </definedNames>
  <calcPr fullCalcOnLoad="1"/>
</workbook>
</file>

<file path=xl/comments2.xml><?xml version="1.0" encoding="utf-8"?>
<comments xmlns="http://schemas.openxmlformats.org/spreadsheetml/2006/main">
  <authors>
    <author>作成者</author>
  </authors>
  <commentList>
    <comment ref="C27" authorId="0">
      <text>
        <r>
          <rPr>
            <sz val="9"/>
            <rFont val="ＭＳ 明朝"/>
            <family val="1"/>
          </rPr>
          <t>青のセルに参加する人数を入力してください。</t>
        </r>
      </text>
    </comment>
  </commentList>
</comments>
</file>

<file path=xl/sharedStrings.xml><?xml version="1.0" encoding="utf-8"?>
<sst xmlns="http://schemas.openxmlformats.org/spreadsheetml/2006/main" count="789" uniqueCount="562">
  <si>
    <t>ﾌﾘｶﾞﾅ</t>
  </si>
  <si>
    <t>女</t>
  </si>
  <si>
    <t>　　　　　　　　得点　　　　　5343点　→　5343</t>
  </si>
  <si>
    <t>最初に申込必要事項シートに、必要事項を入力して下さい。</t>
  </si>
  <si>
    <t>※ No</t>
  </si>
  <si>
    <t>M50-55 11.34k(25#)</t>
  </si>
  <si>
    <t>女子 M60-65 W35-45 9.08k(20#)</t>
  </si>
  <si>
    <t>M70-75 W50-55 7.26k(16#)</t>
  </si>
  <si>
    <t>M80+ W60+ 5.45k(12#)</t>
  </si>
  <si>
    <t>【基本注意】</t>
  </si>
  <si>
    <t>２．Microsoft® Excel を使用してデータを読み取りますので、下記の通り入力しない場合は、正しく読み取れなかったり表示されません。</t>
  </si>
  <si>
    <t>３．入力シートは「男子」「女子」それぞれ別シートです。</t>
  </si>
  <si>
    <t>１　記入例</t>
  </si>
  <si>
    <t>２　入力上の注意</t>
  </si>
  <si>
    <t>５．シート名は、入力完了後も変更しないでください。</t>
  </si>
  <si>
    <t>６．入力シートセルの、行の挿入または削除はしないで下さい。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</si>
  <si>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</si>
  <si>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</si>
  <si>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</si>
  <si>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</si>
  <si>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</si>
  <si>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</si>
  <si>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</si>
  <si>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</si>
  <si>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</si>
  <si>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</si>
  <si>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</si>
  <si>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</si>
  <si>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</si>
  <si>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</si>
  <si>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</si>
  <si>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</si>
  <si>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</si>
  <si>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</si>
  <si>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</si>
  <si>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</si>
  <si>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</si>
  <si>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</si>
  <si>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</si>
  <si>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</si>
  <si>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</si>
  <si>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</si>
  <si>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</si>
  <si>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</si>
  <si>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</si>
  <si>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</si>
  <si>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</si>
  <si>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</si>
  <si>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</si>
  <si>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</si>
  <si>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</si>
  <si>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</si>
  <si>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</si>
  <si>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</si>
  <si>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</si>
  <si>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</si>
  <si>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</si>
  <si>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</si>
  <si>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</si>
  <si>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</si>
  <si>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</si>
  <si>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</si>
  <si>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</si>
  <si>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</si>
  <si>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</si>
  <si>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</si>
  <si>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</si>
  <si>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</si>
  <si>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</si>
  <si>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</si>
  <si>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</si>
  <si>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</si>
  <si>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</si>
  <si>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</si>
  <si>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</si>
  <si>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</si>
  <si>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</si>
  <si>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</si>
  <si>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</si>
  <si>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</si>
  <si>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</si>
  <si>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</si>
  <si>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</si>
  <si>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</si>
  <si>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</si>
  <si>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</si>
  <si>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</si>
  <si>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</si>
  <si>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</si>
  <si>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</si>
  <si>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</si>
  <si>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</si>
  <si>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</si>
  <si>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</si>
  <si>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</si>
  <si>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</si>
  <si>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</si>
  <si>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</si>
  <si>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</si>
  <si>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</si>
  <si>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</si>
  <si>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</si>
  <si>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</si>
  <si>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</si>
  <si>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</si>
  <si>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</si>
  <si>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</si>
  <si>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</si>
  <si>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</si>
  <si>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</si>
  <si>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</si>
  <si>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</si>
  <si>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</si>
  <si>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</si>
  <si>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</si>
  <si>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M70-75 W50-55 500g</t>
  </si>
  <si>
    <t>M80+ W60+ 400g</t>
  </si>
  <si>
    <t>男子 M40-45 15.88k(35#)</t>
  </si>
  <si>
    <t>連番</t>
  </si>
  <si>
    <t>性別</t>
  </si>
  <si>
    <t>氏名</t>
  </si>
  <si>
    <t>所属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</si>
  <si>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</si>
  <si>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</si>
  <si>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</si>
  <si>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</si>
  <si>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</si>
  <si>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</si>
  <si>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</si>
  <si>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</si>
  <si>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</si>
  <si>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</si>
  <si>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</si>
  <si>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</si>
  <si>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</si>
  <si>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</si>
  <si>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</si>
  <si>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</si>
  <si>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</si>
  <si>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</si>
  <si>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</si>
  <si>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</si>
  <si>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</si>
  <si>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</si>
  <si>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</si>
  <si>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</si>
  <si>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</si>
  <si>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</si>
  <si>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</si>
  <si>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</si>
  <si>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</si>
  <si>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</si>
  <si>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</si>
  <si>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</si>
  <si>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</si>
  <si>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</si>
  <si>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</si>
  <si>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</si>
  <si>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</si>
  <si>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</si>
  <si>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</si>
  <si>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</si>
  <si>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</si>
  <si>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</si>
  <si>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</si>
  <si>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</si>
  <si>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</si>
  <si>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</si>
  <si>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</si>
  <si>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</si>
  <si>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</si>
  <si>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</si>
  <si>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</si>
  <si>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</si>
  <si>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</si>
  <si>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</si>
  <si>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</si>
  <si>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</si>
  <si>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</si>
  <si>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</si>
  <si>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</si>
  <si>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</si>
  <si>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</si>
  <si>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</si>
  <si>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</si>
  <si>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</si>
  <si>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</si>
  <si>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</si>
  <si>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</si>
  <si>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</si>
  <si>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</si>
  <si>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</si>
  <si>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</si>
  <si>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</si>
  <si>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</si>
  <si>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</si>
  <si>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</si>
  <si>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</si>
  <si>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</si>
  <si>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</si>
  <si>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</si>
  <si>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</si>
  <si>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</si>
  <si>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</si>
  <si>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</si>
  <si>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</si>
  <si>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</si>
  <si>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</si>
  <si>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</si>
  <si>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</si>
  <si>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</si>
  <si>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</si>
  <si>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</si>
  <si>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</si>
  <si>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</si>
  <si>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</si>
  <si>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</si>
  <si>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</si>
  <si>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</si>
  <si>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</si>
  <si>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</si>
  <si>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</si>
  <si>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</si>
  <si>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</si>
  <si>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</si>
  <si>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</si>
  <si>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</si>
  <si>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</si>
  <si>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</si>
  <si>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</si>
  <si>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</si>
  <si>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</si>
  <si>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</si>
  <si>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</si>
  <si>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</si>
  <si>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</si>
  <si>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</si>
  <si>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</si>
  <si>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</si>
  <si>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</si>
  <si>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</si>
  <si>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</si>
  <si>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</si>
  <si>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</si>
  <si>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</si>
  <si>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</si>
  <si>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</si>
  <si>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</si>
  <si>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</si>
  <si>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</si>
  <si>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</si>
  <si>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</si>
  <si>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</si>
  <si>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</si>
  <si>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</si>
  <si>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</si>
  <si>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</si>
  <si>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</si>
  <si>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</si>
  <si>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</si>
  <si>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</si>
  <si>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</si>
  <si>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</si>
  <si>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</si>
  <si>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</si>
  <si>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</si>
  <si>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</si>
  <si>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</si>
  <si>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</si>
  <si>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</si>
  <si>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</si>
  <si>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</si>
  <si>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</si>
  <si>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</si>
  <si>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</si>
  <si>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</si>
  <si>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</si>
  <si>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</si>
  <si>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</si>
  <si>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</si>
  <si>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</si>
  <si>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</si>
  <si>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</si>
  <si>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</si>
  <si>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</si>
  <si>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</si>
  <si>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</si>
  <si>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</si>
  <si>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</si>
  <si>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</si>
  <si>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</si>
  <si>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１．このファイルは、Microsoft® Excelで作られています。</t>
  </si>
  <si>
    <t>４．ファイル名は、記録会７戦（旭川光陽中）のようにしてください。保存形式は、Microsoft® Excelであれば 2003でも2007でも結構です。</t>
  </si>
  <si>
    <t>　【例】10.10.10記録会７戦（旭川光陽中）</t>
  </si>
  <si>
    <t>所属地</t>
  </si>
  <si>
    <t>道北</t>
  </si>
  <si>
    <t>生年</t>
  </si>
  <si>
    <t>道北陸協　総括申込書</t>
  </si>
  <si>
    <t>受付No</t>
  </si>
  <si>
    <t>■総合</t>
  </si>
  <si>
    <t>小学１種目</t>
  </si>
  <si>
    <t>小学２種目</t>
  </si>
  <si>
    <t>小学３種目</t>
  </si>
  <si>
    <t>小学４種目</t>
  </si>
  <si>
    <t>小学リレー</t>
  </si>
  <si>
    <t>ナンバーカード</t>
  </si>
  <si>
    <t>中学１種目</t>
  </si>
  <si>
    <t>中学２種目</t>
  </si>
  <si>
    <t>中学３種目</t>
  </si>
  <si>
    <t>中学４種目</t>
  </si>
  <si>
    <t>中学リレー</t>
  </si>
  <si>
    <t>高校１種目</t>
  </si>
  <si>
    <t>高校２種目</t>
  </si>
  <si>
    <t>高校３種目</t>
  </si>
  <si>
    <t>高校リレー</t>
  </si>
  <si>
    <t>高校４種目</t>
  </si>
  <si>
    <t>大学１種目</t>
  </si>
  <si>
    <t>大学２種目</t>
  </si>
  <si>
    <t>大学３種目</t>
  </si>
  <si>
    <t>大学４種目</t>
  </si>
  <si>
    <t>大学リレー</t>
  </si>
  <si>
    <t>一般１種目</t>
  </si>
  <si>
    <t>一般２種目</t>
  </si>
  <si>
    <t>一般３種目</t>
  </si>
  <si>
    <t>一般４種目</t>
  </si>
  <si>
    <t>一般リレー</t>
  </si>
  <si>
    <t>大会名</t>
  </si>
  <si>
    <t>札幌記録会第１戦</t>
  </si>
  <si>
    <t>kirokukai_sapporo@yahoo.co.jp</t>
  </si>
  <si>
    <t>①一任</t>
  </si>
  <si>
    <t>送信先メールアドレス</t>
  </si>
  <si>
    <t>dohoku.entry@gmail.com</t>
  </si>
  <si>
    <t>②記録</t>
  </si>
  <si>
    <t>③情報処理</t>
  </si>
  <si>
    <t>申込み団体(正式名称)</t>
  </si>
  <si>
    <t>⑤競技者係</t>
  </si>
  <si>
    <t>申込み団体　住所</t>
  </si>
  <si>
    <t>札幌記録会第２線</t>
  </si>
  <si>
    <t>⑦風力</t>
  </si>
  <si>
    <t>申込み団体　電話</t>
  </si>
  <si>
    <t>Fax</t>
  </si>
  <si>
    <t>⑧決審・計時</t>
  </si>
  <si>
    <t>記載責任者</t>
  </si>
  <si>
    <t>緊急連絡先</t>
  </si>
  <si>
    <t>⑨周回記録</t>
  </si>
  <si>
    <t>送信元メールアドレス</t>
  </si>
  <si>
    <t>⑩写真判定</t>
  </si>
  <si>
    <t>tyutairen_sapporo@yahoo.co.jp</t>
  </si>
  <si>
    <t>⑪監察</t>
  </si>
  <si>
    <t>■審判（お手伝い）</t>
  </si>
  <si>
    <t>⑫スターター</t>
  </si>
  <si>
    <t>小学校・中学校・高校の顧問（引率）、大学・一般のマネージャーは必ず審判またはそのお手伝いをお願いします。</t>
  </si>
  <si>
    <t>札幌記録会第３戦</t>
  </si>
  <si>
    <t>⑬出発</t>
  </si>
  <si>
    <t>①一任　②記録　③情報処理　④アナウンサー　⑤競技者係　⑥用器具係　⑦風力　⑧決審・計時　⑨周回記録　⑩写真判定　⑪監察　⑫スターター　⑬出発　⑭跳躍　⑮投てき　の中から選んでください。</t>
  </si>
  <si>
    <t>⑭跳躍</t>
  </si>
  <si>
    <t>　氏　名</t>
  </si>
  <si>
    <t>　希　望</t>
  </si>
  <si>
    <t>　備　　考</t>
  </si>
  <si>
    <t>syougaku_sapporo@yahoo.co.jp</t>
  </si>
  <si>
    <t>⑮投てき</t>
  </si>
  <si>
    <t>札幌記録会第４戦</t>
  </si>
  <si>
    <t>■参加料</t>
  </si>
  <si>
    <t>小学</t>
  </si>
  <si>
    <t>中学</t>
  </si>
  <si>
    <t>高校</t>
  </si>
  <si>
    <t>一般・大学</t>
  </si>
  <si>
    <t>金額</t>
  </si>
  <si>
    <t>１種目</t>
  </si>
  <si>
    <t>団体</t>
  </si>
  <si>
    <t>２種目</t>
  </si>
  <si>
    <t>小学生個人　小学校名＝</t>
  </si>
  <si>
    <t>リレー</t>
  </si>
  <si>
    <t>男子</t>
  </si>
  <si>
    <t>女子</t>
  </si>
  <si>
    <t>■補助員(終日手伝いのできる生徒)</t>
  </si>
  <si>
    <t>中体連新人戦</t>
  </si>
  <si>
    <t>日　付</t>
  </si>
  <si>
    <t>人数</t>
  </si>
  <si>
    <t>備　考（）</t>
  </si>
  <si>
    <t>小学陸上競技記録会</t>
  </si>
  <si>
    <t>■その他(ご意見等)</t>
  </si>
  <si>
    <t>川崎記念陸協大会</t>
  </si>
  <si>
    <t>札幌選手権</t>
  </si>
  <si>
    <t>室内記録会</t>
  </si>
  <si>
    <t>END</t>
  </si>
  <si>
    <t>所属</t>
  </si>
  <si>
    <t>道北</t>
  </si>
  <si>
    <t>道北　太郎</t>
  </si>
  <si>
    <t>ﾄﾞｳﾎｸ ﾀﾛｳ</t>
  </si>
  <si>
    <t>旭川東高</t>
  </si>
  <si>
    <t>コード</t>
  </si>
  <si>
    <t>リレー</t>
  </si>
  <si>
    <t>参加種目1</t>
  </si>
  <si>
    <t>参加種目2</t>
  </si>
  <si>
    <t>ふらのジュニア陸上クラブ</t>
  </si>
  <si>
    <t>士別小</t>
  </si>
  <si>
    <t>その他</t>
  </si>
  <si>
    <t>性別ｺｰﾄﾞ</t>
  </si>
  <si>
    <t>男:1</t>
  </si>
  <si>
    <t>コード</t>
  </si>
  <si>
    <t>性別</t>
  </si>
  <si>
    <t>男</t>
  </si>
  <si>
    <t>個人所属地</t>
  </si>
  <si>
    <t>　　　　　　　　距離・高さ　　4ﾒｰﾄﾙ43 →　4m43</t>
  </si>
  <si>
    <t xml:space="preserve">                手動計時　　　10秒1   →　10.1      1分59秒0   →　1.59.0</t>
  </si>
  <si>
    <t>【入力例】　　　電気計時　　　10秒10　→　10.1　　　1分59秒00　→　1.59.00　　　15分30秒54　→　15.30.54</t>
  </si>
  <si>
    <t>2.01.00</t>
  </si>
  <si>
    <t>所  属
ｺｰﾄﾞNo</t>
  </si>
  <si>
    <t>競技ｺｰﾄﾞ</t>
  </si>
  <si>
    <t>男子100m</t>
  </si>
  <si>
    <t>男子800m</t>
  </si>
  <si>
    <t>男子4X100mR</t>
  </si>
  <si>
    <t>ﾘﾚｰﾁｰﾑ</t>
  </si>
  <si>
    <t>A</t>
  </si>
  <si>
    <t>（１）所属ｺｰﾄﾞNo.</t>
  </si>
  <si>
    <t>（２）No.</t>
  </si>
  <si>
    <t>（３）氏名</t>
  </si>
  <si>
    <t>（４）ﾌﾘｶﾞﾅ</t>
  </si>
  <si>
    <t>（５）性別ｺｰﾄﾞ</t>
  </si>
  <si>
    <t>（６）学年</t>
  </si>
  <si>
    <t>（７）生年</t>
  </si>
  <si>
    <t>（１）</t>
  </si>
  <si>
    <t>（２）</t>
  </si>
  <si>
    <t>（３）</t>
  </si>
  <si>
    <t>（４）</t>
  </si>
  <si>
    <t>（６）</t>
  </si>
  <si>
    <t>（７）</t>
  </si>
  <si>
    <t>（１０）</t>
  </si>
  <si>
    <t>（１１）</t>
  </si>
  <si>
    <t>①半角ｶﾀｶﾅで入力して下さい。姓、名の間は必ず半角スペースを入れて下さい。</t>
  </si>
  <si>
    <t>　【入力例】　ﾑﾛﾗﾝ_ﾀﾛｳ　　ｵﾔﾏﾀﾞ_ｻｵﾘ</t>
  </si>
  <si>
    <t>①生年を半角数字で西暦で入力してください。</t>
  </si>
  <si>
    <t>①選手の所属地をリストから選択してください。</t>
  </si>
  <si>
    <t>※誤入力防止のため、直接入力はしないで下さい。</t>
  </si>
  <si>
    <t>②半角数字と半角記号で入力してください。</t>
  </si>
  <si>
    <t>③以下の記入例で必ず入力してください。</t>
  </si>
  <si>
    <t>①リレーチームで複数エントリーする場合は、リストから選択し、&lt;A&gt;&lt;B&gt;&lt;C&gt;チーム分けしてください。</t>
  </si>
  <si>
    <t xml:space="preserve">   　黄色のセルに要項に示された参加料
　　　(1人分)を入力してください。</t>
  </si>
  <si>
    <t>※　自動計算しています</t>
  </si>
  <si>
    <t>連番</t>
  </si>
  <si>
    <t>③複数のﾁｰﾑが参加する場合,それぞれのチーム最高記録を入力してください。</t>
  </si>
  <si>
    <r>
      <t>道北陸協記録会/競技会　</t>
    </r>
    <r>
      <rPr>
        <sz val="20"/>
        <color indexed="10"/>
        <rFont val="ＭＳ ゴシック"/>
        <family val="3"/>
      </rPr>
      <t>大会申込みの注意</t>
    </r>
  </si>
  <si>
    <t>月日</t>
  </si>
  <si>
    <t>ｼｰｽﾞﾝ・ﾍﾞｽﾄ</t>
  </si>
  <si>
    <t>ｼｰｽﾞﾝ・ﾍﾞｽﾄ</t>
  </si>
  <si>
    <t>参加種目(リレー)</t>
  </si>
  <si>
    <t>A</t>
  </si>
  <si>
    <t>B</t>
  </si>
  <si>
    <t>C</t>
  </si>
  <si>
    <t>男：女</t>
  </si>
  <si>
    <t>　大会参加の申込み方法は、コンピューター入力によるファイルの提出をお願いいたします。本大会は、ニシのコンピューターシステム（NANS21V）で実施され、大会準備にかかる作業の効率化のためご協力ください。下記の入力注意を参考にし、誤入力のないよう宜しくお願いいたします。</t>
  </si>
  <si>
    <r>
      <t>②所属コード一覧にない場合「</t>
    </r>
    <r>
      <rPr>
        <sz val="10"/>
        <color indexed="10"/>
        <rFont val="ＭＳ ゴシック"/>
        <family val="3"/>
      </rPr>
      <t>その他</t>
    </r>
    <r>
      <rPr>
        <sz val="10"/>
        <rFont val="ＭＳ ゴシック"/>
        <family val="3"/>
      </rPr>
      <t>」を選択してください。</t>
    </r>
  </si>
  <si>
    <t>①道北陸協で割り当てられている団体(ﾁｰﾑ)は、その番号（ナンバーカード）を入力してください。</t>
  </si>
  <si>
    <t>②道北陸協で割り当てられていない団体(ﾁｰﾑ)や個人は、空欄でお願いします。競技会当日貸与いたします。</t>
  </si>
  <si>
    <t>①氏名を全角にて入力して下さい。苗字と名前の間に全角１スペースを入れて下さい。</t>
  </si>
  <si>
    <t>　【入力例】　室蘭＿太朗　　　　佐々木＿翔　　　森＿稔　　　佐藤＿栞　　　小山田＿さおり　</t>
  </si>
  <si>
    <t>（５）</t>
  </si>
  <si>
    <t>①リストから男・女を選択してください。→性別に&lt;男&gt;or&lt;女&gt;が表示されます。</t>
  </si>
  <si>
    <t>①リストより選択してください。</t>
  </si>
  <si>
    <t>①学生は学年をリストから選択して下さい。必要ない場合は空欄でお願いします。</t>
  </si>
  <si>
    <r>
      <t>③大学生で大学院の場合は〈</t>
    </r>
    <r>
      <rPr>
        <sz val="10"/>
        <color indexed="10"/>
        <rFont val="ＭＳ ゴシック"/>
        <family val="3"/>
      </rPr>
      <t>M_,D_</t>
    </r>
    <r>
      <rPr>
        <sz val="10"/>
        <rFont val="ＭＳ ゴシック"/>
        <family val="3"/>
      </rPr>
      <t>〉がつきます。</t>
    </r>
  </si>
  <si>
    <t>（８）</t>
  </si>
  <si>
    <t>（９）</t>
  </si>
  <si>
    <t>（１０）</t>
  </si>
  <si>
    <t>（８）月日</t>
  </si>
  <si>
    <t>　①生まれ月（1～12），生まれ日（01～31）を入力してください</t>
  </si>
  <si>
    <t>　【入力例】　１月１日生まれ（101） １１月４日生まれ（1104）</t>
  </si>
  <si>
    <t>（１１）</t>
  </si>
  <si>
    <t>（９）個人所属地</t>
  </si>
  <si>
    <t>①参加種目をリストから選択してください。→参加種目に表示されます。</t>
  </si>
  <si>
    <t>ｼｰｽﾞﾝ･ﾍﾞｽﾄ</t>
  </si>
  <si>
    <t>ｼｰｽﾞﾝ･ﾍﾞｽﾄ</t>
  </si>
  <si>
    <t>①今季ベスト記録で番組編成しますので、必ず入力してください。（第１戦は，昨季のベストを入力）</t>
  </si>
  <si>
    <t>（１０）競技ｺｰﾄﾞ</t>
  </si>
  <si>
    <t>（１１）シーズン・ベスト</t>
  </si>
  <si>
    <t>（１２）リレー複数チーム参加の場合</t>
  </si>
  <si>
    <t>②1チームの場合は、入力しないでください</t>
  </si>
  <si>
    <t>参加人数</t>
  </si>
  <si>
    <t>参加人数</t>
  </si>
  <si>
    <t>No</t>
  </si>
  <si>
    <r>
      <t>②中学生でクラブチーム所属の場合は、学年の前に&lt;</t>
    </r>
    <r>
      <rPr>
        <sz val="10"/>
        <color indexed="10"/>
        <rFont val="ＭＳ ゴシック"/>
        <family val="3"/>
      </rPr>
      <t>J_</t>
    </r>
    <r>
      <rPr>
        <sz val="10"/>
        <rFont val="ＭＳ ゴシック"/>
        <family val="3"/>
      </rPr>
      <t>&gt;がつきます。</t>
    </r>
  </si>
  <si>
    <t>個人登録地</t>
  </si>
  <si>
    <r>
      <rPr>
        <b/>
        <sz val="16"/>
        <color indexed="10"/>
        <rFont val="ＭＳ Ｐゴシック"/>
        <family val="3"/>
      </rPr>
      <t>申込一覧</t>
    </r>
    <r>
      <rPr>
        <sz val="16"/>
        <color indexed="10"/>
        <rFont val="ＭＳ Ｐゴシック"/>
        <family val="3"/>
      </rPr>
      <t>【男女兼用です】（入力方法を再確認してください）</t>
    </r>
  </si>
  <si>
    <t>←このセルには直接打ち込まない</t>
  </si>
  <si>
    <t>旭川AC</t>
  </si>
  <si>
    <t>男子6年100m</t>
  </si>
  <si>
    <t>男子6年1500m</t>
  </si>
  <si>
    <t>男子6年80mH(0.700m)</t>
  </si>
  <si>
    <t>男子6年4×100mR</t>
  </si>
  <si>
    <t>男子6年走高跳</t>
  </si>
  <si>
    <t>男子6年走幅跳</t>
  </si>
  <si>
    <t>男子6年砲丸投(2.721kg)</t>
  </si>
  <si>
    <t>男子5年100m</t>
  </si>
  <si>
    <t>男子5年1500m</t>
  </si>
  <si>
    <t>男子5年80mH(0.700m)</t>
  </si>
  <si>
    <t>男子5年4×100mR</t>
  </si>
  <si>
    <t>男子5年走高跳</t>
  </si>
  <si>
    <t>男子5年走幅跳</t>
  </si>
  <si>
    <t>男子4年100m</t>
  </si>
  <si>
    <t>男子4年800m</t>
  </si>
  <si>
    <t>男子4年4×100mR</t>
  </si>
  <si>
    <t>男子4年走幅跳</t>
  </si>
  <si>
    <t>男子小学3年800m</t>
  </si>
  <si>
    <t>女子6年100m</t>
  </si>
  <si>
    <t>女子6年800m</t>
  </si>
  <si>
    <t>女子6年80mH(0.700m)</t>
  </si>
  <si>
    <t>女子6年4×100mR</t>
  </si>
  <si>
    <t>女子6年走高跳</t>
  </si>
  <si>
    <t>女子6年走幅跳</t>
  </si>
  <si>
    <t>女子6年砲丸投(2.721kg)</t>
  </si>
  <si>
    <t>女子5年100m</t>
  </si>
  <si>
    <t>女子5年800m</t>
  </si>
  <si>
    <t>女子5年80mH(0.700m)</t>
  </si>
  <si>
    <t>女子5年4×100mR</t>
  </si>
  <si>
    <t>女子5年走高跳</t>
  </si>
  <si>
    <t>女子5年走幅跳</t>
  </si>
  <si>
    <t>女子4年100m</t>
  </si>
  <si>
    <t>女子4年800m</t>
  </si>
  <si>
    <t>女子4年4×100mR</t>
  </si>
  <si>
    <t>女子4年走幅跳</t>
  </si>
  <si>
    <t>女子3年100m</t>
  </si>
  <si>
    <t>女子3年800m</t>
  </si>
  <si>
    <t>旭川神居東陸上少年団</t>
  </si>
  <si>
    <t>男子6年ジャベリックボール投</t>
  </si>
  <si>
    <t>男子5年ジャベリックボール投</t>
  </si>
  <si>
    <t>女子6年ジャベリックボール投</t>
  </si>
  <si>
    <t>女子5年ジャベリックボール投</t>
  </si>
  <si>
    <t>男子3年100m</t>
  </si>
  <si>
    <t>男子4年800m</t>
  </si>
  <si>
    <t>男子5年
4X100mR</t>
  </si>
  <si>
    <t>ﾄﾞｳﾎｸ ﾀﾛｳ</t>
  </si>
  <si>
    <t>羽幌Jr.RC</t>
  </si>
  <si>
    <t>男子4年ジャベリックボール投</t>
  </si>
  <si>
    <t>女子4年ジャベリックボール投</t>
  </si>
  <si>
    <t>男子3年ジャベリックボール投</t>
  </si>
  <si>
    <t>女子3年ジャベリックボール投</t>
  </si>
  <si>
    <t>男子コンバインドA</t>
  </si>
  <si>
    <t>男子コンバインドB</t>
  </si>
  <si>
    <t>女子コンバインドA</t>
  </si>
  <si>
    <t>女子コンバインドB</t>
  </si>
  <si>
    <t>男女混合4×100mR</t>
  </si>
  <si>
    <t>参加種目3</t>
  </si>
  <si>
    <t>混合5.6年
4X100mR</t>
  </si>
  <si>
    <t>男子小学3年100m</t>
  </si>
  <si>
    <t>旭川神居伊の沢XC</t>
  </si>
  <si>
    <t>北柔会</t>
  </si>
  <si>
    <t>旭川ＡＣ</t>
  </si>
  <si>
    <t>留萌ＡＣ</t>
  </si>
  <si>
    <t>なよろＪＡＣ</t>
  </si>
  <si>
    <t>士別南小</t>
  </si>
  <si>
    <t>剣淵小</t>
  </si>
  <si>
    <t>旭川愛宕東小</t>
  </si>
  <si>
    <t>幌加内小</t>
  </si>
  <si>
    <t>旭川TRC.</t>
  </si>
  <si>
    <t>RyukokuAC</t>
  </si>
  <si>
    <t>旭川近文小</t>
  </si>
  <si>
    <t>旭川東光スポーツ少年団</t>
  </si>
  <si>
    <t>枝幸ジュニア陸上クラブ</t>
  </si>
  <si>
    <t>枝幸目梨泊小</t>
  </si>
  <si>
    <t>旭川愛宕ＡＣ</t>
  </si>
  <si>
    <t>東川XC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</si>
</sst>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m/d;@"/>
    <numFmt numFmtId="187" formatCode="#,##0;&quot;¥&quot;&quot;¥&quot;&quot;¥&quot;\!\!\!\-#,##0;&quot;-&quot;"/>
    <numFmt numFmtId="188" formatCode="_(&quot;¥&quot;* #,##0_);_(&quot;¥&quot;* \(#,##0\);_(&quot;¥&quot;* &quot;-&quot;??_);_(@_)"/>
    <numFmt numFmtId="189" formatCode="&quot;¥&quot;#,##0;[Red]&quot;¥&quot;&quot;¥&quot;&quot;¥&quot;&quot;¥&quot;\!\!\!\-#,##0"/>
    <numFmt numFmtId="190" formatCode="&quot;¥&quot;#,##0.00;[Red]&quot;¥&quot;&quot;¥&quot;&quot;¥&quot;&quot;¥&quot;\!\!\!\-#,##0.00"/>
    <numFmt numFmtId="191" formatCode="##&quot;秒&quot;##"/>
    <numFmt numFmtId="192" formatCode="##&quot;分&quot;##&quot;秒&quot;##"/>
    <numFmt numFmtId="193" formatCode="##&quot;”&quot;##"/>
    <numFmt numFmtId="194" formatCode="&quot;風&quot;&quot;向&quot;\(\+#,##0.0\);&quot;風&quot;&quot;向&quot;\(\-#,##0.0\)"/>
    <numFmt numFmtId="195" formatCode="\(&quot; &quot;#\ &quot; 組&quot;\)"/>
    <numFmt numFmtId="196" formatCode="\(\+#,##0.0\);\(\-#,##0.0\)"/>
    <numFmt numFmtId="197" formatCode="&quot;（&quot;#&quot;）&quot;"/>
    <numFmt numFmtId="198" formatCode="##&quot;m&quot;##"/>
    <numFmt numFmtId="199" formatCode="h:mm;@"/>
    <numFmt numFmtId="200" formatCode="#,##0_);\(#,##0\)"/>
    <numFmt numFmtId="201" formatCode="yyyy&quot;年&quot;m&quot;月&quot;d&quot;日&quot;\(aaa\)"/>
    <numFmt numFmtId="202" formatCode="[$-411]ggge&quot;年&quot;m&quot;月&quot;d&quot;日&quot;\(aaa\)"/>
    <numFmt numFmtId="203" formatCode="&quot;(&quot;#&quot;)&quot;"/>
    <numFmt numFmtId="204" formatCode="@&quot;高校&quot;"/>
    <numFmt numFmtId="205" formatCode="@&quot;中学校&quot;"/>
    <numFmt numFmtId="206" formatCode="@&quot;小学校&quot;"/>
    <numFmt numFmtId="207" formatCode="&quot;（&quot;@&quot;）&quot;"/>
    <numFmt numFmtId="208" formatCode="@&quot;円&quot;"/>
    <numFmt numFmtId="209" formatCode="##&quot;円&quot;"/>
    <numFmt numFmtId="210" formatCode="\(##&quot;&quot;##\)"/>
    <numFmt numFmtId="211" formatCode="&quot;平 &quot;&quot;成&quot;#&quot;年&quot;"/>
    <numFmt numFmtId="212" formatCode="[$-411]ggge&quot;年&quot;m&quot;月&quot;d&quot;日&quot;;@"/>
    <numFmt numFmtId="213" formatCode="[$-F800]dddd\,\ mmmm\ dd\,\ yyyy"/>
    <numFmt numFmtId="214" formatCode="_ &quot;¥&quot;* #,##0.0_ ;_ &quot;¥&quot;* \-#,##0.0_ ;_ &quot;¥&quot;* &quot;-&quot;?_ ;_ @_ "/>
    <numFmt numFmtId="215" formatCode="[$-F400]h:mm:ss\ AM/PM"/>
    <numFmt numFmtId="216" formatCode="##&quot;’&quot;##&quot;”&quot;##"/>
    <numFmt numFmtId="217" formatCode="m/d"/>
    <numFmt numFmtId="218" formatCode="0.0_ "/>
    <numFmt numFmtId="219" formatCode="0.0_);[Red]\(0.0\)"/>
    <numFmt numFmtId="220" formatCode="\+#,##0.0;\-#,##0.0"/>
    <numFmt numFmtId="221" formatCode="##&quot;点&quot;"/>
    <numFmt numFmtId="222" formatCode="#,###"/>
    <numFmt numFmtId="223" formatCode="#&quot;高等学校&quot;"/>
    <numFmt numFmtId="224" formatCode="##&quot;高等学校&quot;"/>
    <numFmt numFmtId="225" formatCode="##&quot;高&quot;&quot;等&quot;&quot;学&quot;&quot;校&quot;"/>
    <numFmt numFmtId="226" formatCode="&quot;高&quot;&quot;等&quot;&quot;学&quot;&quot;校&quot;"/>
    <numFmt numFmtId="227" formatCode="&quot;高&quot;&quot;等&quot;&quot;学&quot;&quot;校&quot;\ @"/>
    <numFmt numFmtId="228" formatCode="@&quot;高&quot;&quot;等&quot;&quot;学&quot;&quot;校&quot;\ @"/>
    <numFmt numFmtId="229" formatCode="@&quot;高&quot;&quot;等&quot;&quot;学&quot;&quot;校&quot;\ "/>
    <numFmt numFmtId="230" formatCode="&quot;（&quot;##&quot;）&quot;"/>
    <numFmt numFmtId="231" formatCode="[$-411]ggge&quot;年&quot;m&quot;月&quot;d&quot;日&quot;\(aaa\)\ &quot;開始時刻&quot;\ \ \ \ \ \ \ \ \ &quot;終了時刻&quot;"/>
    <numFmt numFmtId="232" formatCode="[$-411]ggge&quot;年&quot;m&quot;月&quot;d&quot;日&quot;\(aaa\)\ "/>
    <numFmt numFmtId="233" formatCode="[$]ggge&quot;年&quot;m&quot;月&quot;d&quot;日&quot;;@"/>
    <numFmt numFmtId="234" formatCode="[$-411]gge&quot;年&quot;m&quot;月&quot;d&quot;日&quot;;@"/>
    <numFmt numFmtId="235" formatCode="[$]gge&quot;年&quot;m&quot;月&quot;d&quot;日&quot;;@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u val="single"/>
      <sz val="12"/>
      <color indexed="12"/>
      <name val="ＭＳ ゴシック"/>
      <family val="3"/>
    </font>
    <font>
      <b/>
      <sz val="14"/>
      <color indexed="12"/>
      <name val="ＭＳ ゴシック"/>
      <family val="3"/>
    </font>
    <font>
      <b/>
      <sz val="10"/>
      <color indexed="60"/>
      <name val="ＭＳ ゴシック"/>
      <family val="3"/>
    </font>
    <font>
      <sz val="12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name val="Arial"/>
      <family val="2"/>
    </font>
    <font>
      <sz val="9"/>
      <name val="ＭＳ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ＭＳ ゴシック"/>
      <family val="3"/>
    </font>
    <font>
      <u val="single"/>
      <sz val="11"/>
      <color indexed="20"/>
      <name val="ＭＳ Ｐゴシック"/>
      <family val="3"/>
    </font>
    <font>
      <sz val="10"/>
      <color indexed="9"/>
      <name val="ＭＳ ゴシック"/>
      <family val="3"/>
    </font>
    <font>
      <sz val="10"/>
      <color indexed="30"/>
      <name val="ＭＳ Ｐゴシック"/>
      <family val="3"/>
    </font>
    <font>
      <sz val="16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2"/>
      <color indexed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2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ＭＳ Ｐゴシック"/>
      <family val="3"/>
    </font>
    <font>
      <sz val="16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26"/>
      <color rgb="FFFF0000"/>
      <name val="Calibri"/>
      <family val="3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thin"/>
      <right style="thin"/>
      <top style="medium"/>
      <bottom style="thin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double"/>
      <top style="medium"/>
      <bottom style="double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hair"/>
      <right style="hair"/>
      <top style="double"/>
      <bottom style="hair"/>
      <diagonal style="hair"/>
    </border>
    <border diagonalDown="1">
      <left style="hair"/>
      <right style="double"/>
      <top style="double"/>
      <bottom style="hair"/>
      <diagonal style="hair"/>
    </border>
    <border diagonalDown="1">
      <left style="hair"/>
      <right style="hair"/>
      <top>
        <color indexed="63"/>
      </top>
      <bottom style="hair"/>
      <diagonal style="hair"/>
    </border>
    <border diagonalDown="1">
      <left style="hair"/>
      <right style="double"/>
      <top>
        <color indexed="63"/>
      </top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 style="hair"/>
      <right style="double"/>
      <top style="thin"/>
      <bottom style="hair"/>
      <diagonal style="hair"/>
    </border>
    <border diagonalDown="1">
      <left style="hair"/>
      <right style="hair"/>
      <top style="hair"/>
      <bottom style="hair"/>
      <diagonal style="hair"/>
    </border>
    <border diagonalDown="1">
      <left style="hair"/>
      <right style="double"/>
      <top style="hair"/>
      <bottom style="hair"/>
      <diagonal style="hair"/>
    </border>
    <border diagonalDown="1">
      <left style="hair"/>
      <right style="hair"/>
      <top style="hair"/>
      <bottom style="medium"/>
      <diagonal style="hair"/>
    </border>
    <border diagonalDown="1">
      <left style="hair"/>
      <right style="double"/>
      <top style="hair"/>
      <bottom style="medium"/>
      <diagonal style="hair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187" fontId="19" fillId="0" borderId="0" applyFill="0" applyBorder="0" applyAlignment="0">
      <protection/>
    </xf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7" fillId="0" borderId="0">
      <alignment/>
      <protection/>
    </xf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3" applyNumberFormat="0" applyAlignment="0" applyProtection="0"/>
    <xf numFmtId="0" fontId="55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57" fillId="0" borderId="5" applyNumberFormat="0" applyFill="0" applyAlignment="0" applyProtection="0"/>
    <xf numFmtId="0" fontId="58" fillId="28" borderId="0" applyNumberFormat="0" applyBorder="0" applyAlignment="0" applyProtection="0"/>
    <xf numFmtId="188" fontId="4" fillId="29" borderId="6" applyFont="0" applyFill="0" applyBorder="0" applyAlignment="0" applyProtection="0"/>
    <xf numFmtId="0" fontId="59" fillId="30" borderId="7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5" fillId="30" borderId="12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7" applyNumberFormat="0" applyAlignment="0" applyProtection="0"/>
    <xf numFmtId="0" fontId="51" fillId="0" borderId="0">
      <alignment vertical="center"/>
      <protection/>
    </xf>
    <xf numFmtId="0" fontId="22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3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/>
    </xf>
    <xf numFmtId="0" fontId="2" fillId="0" borderId="0" xfId="0" applyFont="1" applyBorder="1" applyAlignment="1">
      <alignment horizontal="left" vertical="top" wrapText="1"/>
    </xf>
    <xf numFmtId="0" fontId="51" fillId="0" borderId="14" xfId="67" applyBorder="1" applyAlignment="1">
      <alignment vertical="center"/>
      <protection/>
    </xf>
    <xf numFmtId="0" fontId="51" fillId="0" borderId="15" xfId="67" applyBorder="1" applyAlignment="1">
      <alignment horizontal="center" vertical="center"/>
      <protection/>
    </xf>
    <xf numFmtId="0" fontId="51" fillId="0" borderId="0" xfId="67">
      <alignment vertical="center"/>
      <protection/>
    </xf>
    <xf numFmtId="0" fontId="16" fillId="0" borderId="0" xfId="67" applyFont="1">
      <alignment vertical="center"/>
      <protection/>
    </xf>
    <xf numFmtId="0" fontId="51" fillId="0" borderId="16" xfId="67" applyBorder="1" applyAlignment="1">
      <alignment vertical="center"/>
      <protection/>
    </xf>
    <xf numFmtId="0" fontId="56" fillId="0" borderId="0" xfId="48" applyAlignment="1" applyProtection="1">
      <alignment vertical="center"/>
      <protection/>
    </xf>
    <xf numFmtId="0" fontId="0" fillId="0" borderId="0" xfId="48" applyFont="1" applyAlignment="1" applyProtection="1">
      <alignment vertical="center"/>
      <protection/>
    </xf>
    <xf numFmtId="0" fontId="51" fillId="0" borderId="0" xfId="67" applyAlignment="1">
      <alignment/>
      <protection/>
    </xf>
    <xf numFmtId="0" fontId="14" fillId="0" borderId="0" xfId="67" applyFont="1" applyAlignment="1">
      <alignment/>
      <protection/>
    </xf>
    <xf numFmtId="0" fontId="51" fillId="0" borderId="13" xfId="67" applyBorder="1" applyAlignment="1">
      <alignment horizontal="center" vertical="center"/>
      <protection/>
    </xf>
    <xf numFmtId="0" fontId="51" fillId="0" borderId="13" xfId="67" applyBorder="1" applyAlignment="1">
      <alignment vertical="center" shrinkToFit="1"/>
      <protection/>
    </xf>
    <xf numFmtId="0" fontId="51" fillId="0" borderId="17" xfId="67" applyBorder="1">
      <alignment vertical="center"/>
      <protection/>
    </xf>
    <xf numFmtId="0" fontId="51" fillId="0" borderId="18" xfId="67" applyBorder="1">
      <alignment vertical="center"/>
      <protection/>
    </xf>
    <xf numFmtId="0" fontId="51" fillId="0" borderId="18" xfId="67" applyBorder="1" applyAlignment="1">
      <alignment horizontal="center" vertical="center"/>
      <protection/>
    </xf>
    <xf numFmtId="0" fontId="51" fillId="0" borderId="19" xfId="67" applyBorder="1" applyAlignment="1">
      <alignment horizontal="center" vertical="center"/>
      <protection/>
    </xf>
    <xf numFmtId="0" fontId="51" fillId="0" borderId="20" xfId="67" applyBorder="1">
      <alignment vertical="center"/>
      <protection/>
    </xf>
    <xf numFmtId="0" fontId="51" fillId="0" borderId="21" xfId="67" applyBorder="1" applyAlignment="1">
      <alignment vertical="center"/>
      <protection/>
    </xf>
    <xf numFmtId="0" fontId="51" fillId="0" borderId="22" xfId="67" applyBorder="1" applyAlignment="1">
      <alignment vertical="center"/>
      <protection/>
    </xf>
    <xf numFmtId="0" fontId="51" fillId="0" borderId="23" xfId="67" applyBorder="1" applyAlignment="1">
      <alignment vertical="center"/>
      <protection/>
    </xf>
    <xf numFmtId="0" fontId="51" fillId="0" borderId="24" xfId="67" applyBorder="1">
      <alignment vertical="center"/>
      <protection/>
    </xf>
    <xf numFmtId="0" fontId="51" fillId="33" borderId="24" xfId="67" applyFill="1" applyBorder="1">
      <alignment vertical="center"/>
      <protection/>
    </xf>
    <xf numFmtId="0" fontId="51" fillId="0" borderId="25" xfId="67" applyFill="1" applyBorder="1">
      <alignment vertical="center"/>
      <protection/>
    </xf>
    <xf numFmtId="0" fontId="51" fillId="0" borderId="26" xfId="67" applyBorder="1" applyAlignment="1">
      <alignment vertical="center"/>
      <protection/>
    </xf>
    <xf numFmtId="0" fontId="51" fillId="0" borderId="0" xfId="67" applyBorder="1" applyAlignment="1">
      <alignment vertical="center"/>
      <protection/>
    </xf>
    <xf numFmtId="0" fontId="51" fillId="0" borderId="27" xfId="67" applyBorder="1">
      <alignment vertical="center"/>
      <protection/>
    </xf>
    <xf numFmtId="0" fontId="51" fillId="34" borderId="27" xfId="67" applyFill="1" applyBorder="1">
      <alignment vertical="center"/>
      <protection/>
    </xf>
    <xf numFmtId="0" fontId="51" fillId="0" borderId="28" xfId="67" applyFill="1" applyBorder="1">
      <alignment vertical="center"/>
      <protection/>
    </xf>
    <xf numFmtId="0" fontId="51" fillId="0" borderId="29" xfId="67" applyBorder="1">
      <alignment vertical="center"/>
      <protection/>
    </xf>
    <xf numFmtId="0" fontId="51" fillId="0" borderId="30" xfId="67" applyBorder="1">
      <alignment vertical="center"/>
      <protection/>
    </xf>
    <xf numFmtId="0" fontId="51" fillId="34" borderId="30" xfId="67" applyFill="1" applyBorder="1">
      <alignment vertical="center"/>
      <protection/>
    </xf>
    <xf numFmtId="0" fontId="51" fillId="0" borderId="31" xfId="67" applyFill="1" applyBorder="1">
      <alignment vertical="center"/>
      <protection/>
    </xf>
    <xf numFmtId="0" fontId="51" fillId="0" borderId="6" xfId="67" applyBorder="1">
      <alignment vertical="center"/>
      <protection/>
    </xf>
    <xf numFmtId="0" fontId="51" fillId="0" borderId="22" xfId="67" applyBorder="1" applyAlignment="1">
      <alignment vertical="center" textRotation="255"/>
      <protection/>
    </xf>
    <xf numFmtId="0" fontId="51" fillId="0" borderId="22" xfId="67" applyBorder="1">
      <alignment vertical="center"/>
      <protection/>
    </xf>
    <xf numFmtId="0" fontId="51" fillId="0" borderId="0" xfId="67" applyBorder="1" applyAlignment="1">
      <alignment vertical="center" textRotation="255"/>
      <protection/>
    </xf>
    <xf numFmtId="0" fontId="51" fillId="0" borderId="0" xfId="67" applyBorder="1">
      <alignment vertical="center"/>
      <protection/>
    </xf>
    <xf numFmtId="0" fontId="51" fillId="0" borderId="32" xfId="67" applyBorder="1" applyAlignment="1">
      <alignment horizontal="center" vertical="center"/>
      <protection/>
    </xf>
    <xf numFmtId="56" fontId="51" fillId="0" borderId="33" xfId="67" applyNumberFormat="1" applyBorder="1" applyAlignment="1">
      <alignment horizontal="center" vertical="center"/>
      <protection/>
    </xf>
    <xf numFmtId="0" fontId="51" fillId="0" borderId="34" xfId="67" applyBorder="1" applyAlignment="1">
      <alignment vertical="center"/>
      <protection/>
    </xf>
    <xf numFmtId="0" fontId="51" fillId="0" borderId="0" xfId="67" applyBorder="1" applyAlignment="1">
      <alignment horizontal="center" vertical="center"/>
      <protection/>
    </xf>
    <xf numFmtId="49" fontId="23" fillId="35" borderId="0" xfId="0" applyNumberFormat="1" applyFont="1" applyFill="1" applyBorder="1" applyAlignment="1">
      <alignment horizontal="center" vertical="center" shrinkToFit="1"/>
    </xf>
    <xf numFmtId="49" fontId="21" fillId="2" borderId="0" xfId="0" applyNumberFormat="1" applyFont="1" applyFill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4" fillId="0" borderId="0" xfId="0" applyFont="1" applyAlignment="1" quotePrefix="1">
      <alignment horizontal="center" vertical="center"/>
    </xf>
    <xf numFmtId="0" fontId="24" fillId="0" borderId="0" xfId="0" applyFont="1" applyAlignment="1">
      <alignment vertical="center"/>
    </xf>
    <xf numFmtId="0" fontId="14" fillId="0" borderId="13" xfId="0" applyFont="1" applyBorder="1" applyAlignment="1" applyProtection="1">
      <alignment vertical="center"/>
      <protection locked="0"/>
    </xf>
    <xf numFmtId="0" fontId="14" fillId="0" borderId="36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24" fillId="0" borderId="0" xfId="0" applyFont="1" applyAlignment="1">
      <alignment horizontal="center" vertical="center"/>
    </xf>
    <xf numFmtId="0" fontId="21" fillId="36" borderId="13" xfId="0" applyFont="1" applyFill="1" applyBorder="1" applyAlignment="1">
      <alignment vertical="center"/>
    </xf>
    <xf numFmtId="0" fontId="21" fillId="36" borderId="13" xfId="0" applyFont="1" applyFill="1" applyBorder="1" applyAlignment="1">
      <alignment horizontal="center" vertical="center"/>
    </xf>
    <xf numFmtId="0" fontId="21" fillId="36" borderId="13" xfId="0" applyNumberFormat="1" applyFont="1" applyFill="1" applyBorder="1" applyAlignment="1">
      <alignment vertical="center"/>
    </xf>
    <xf numFmtId="49" fontId="21" fillId="36" borderId="13" xfId="0" applyNumberFormat="1" applyFont="1" applyFill="1" applyBorder="1" applyAlignment="1">
      <alignment vertical="center"/>
    </xf>
    <xf numFmtId="0" fontId="2" fillId="36" borderId="13" xfId="0" applyFont="1" applyFill="1" applyBorder="1" applyAlignment="1">
      <alignment horizontal="center" vertical="center" shrinkToFit="1"/>
    </xf>
    <xf numFmtId="0" fontId="2" fillId="36" borderId="13" xfId="0" applyFont="1" applyFill="1" applyBorder="1" applyAlignment="1">
      <alignment horizontal="center" vertical="center"/>
    </xf>
    <xf numFmtId="0" fontId="2" fillId="36" borderId="13" xfId="0" applyNumberFormat="1" applyFont="1" applyFill="1" applyBorder="1" applyAlignment="1">
      <alignment horizontal="center" vertical="center"/>
    </xf>
    <xf numFmtId="49" fontId="2" fillId="36" borderId="13" xfId="0" applyNumberFormat="1" applyFont="1" applyFill="1" applyBorder="1" applyAlignment="1">
      <alignment horizontal="center" vertical="center" shrinkToFit="1"/>
    </xf>
    <xf numFmtId="0" fontId="69" fillId="0" borderId="0" xfId="0" applyFont="1" applyAlignment="1">
      <alignment horizontal="center" vertical="center"/>
    </xf>
    <xf numFmtId="0" fontId="14" fillId="36" borderId="13" xfId="0" applyFont="1" applyFill="1" applyBorder="1" applyAlignment="1" applyProtection="1">
      <alignment vertical="center"/>
      <protection locked="0"/>
    </xf>
    <xf numFmtId="0" fontId="14" fillId="0" borderId="37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70" fillId="37" borderId="0" xfId="67" applyFont="1" applyFill="1">
      <alignment vertical="center"/>
      <protection/>
    </xf>
    <xf numFmtId="0" fontId="71" fillId="0" borderId="0" xfId="0" applyFont="1" applyAlignment="1">
      <alignment vertical="center"/>
    </xf>
    <xf numFmtId="0" fontId="72" fillId="0" borderId="13" xfId="0" applyFont="1" applyFill="1" applyBorder="1" applyAlignment="1" applyProtection="1">
      <alignment vertical="center"/>
      <protection locked="0"/>
    </xf>
    <xf numFmtId="0" fontId="14" fillId="0" borderId="13" xfId="0" applyFont="1" applyFill="1" applyBorder="1" applyAlignment="1" applyProtection="1">
      <alignment vertical="center"/>
      <protection locked="0"/>
    </xf>
    <xf numFmtId="0" fontId="51" fillId="33" borderId="38" xfId="67" applyFill="1" applyBorder="1">
      <alignment vertical="center"/>
      <protection/>
    </xf>
    <xf numFmtId="0" fontId="51" fillId="33" borderId="39" xfId="67" applyFill="1" applyBorder="1">
      <alignment vertical="center"/>
      <protection/>
    </xf>
    <xf numFmtId="0" fontId="51" fillId="33" borderId="40" xfId="67" applyFill="1" applyBorder="1">
      <alignment vertical="center"/>
      <protection/>
    </xf>
    <xf numFmtId="0" fontId="51" fillId="33" borderId="41" xfId="67" applyFill="1" applyBorder="1">
      <alignment vertical="center"/>
      <protection/>
    </xf>
    <xf numFmtId="0" fontId="51" fillId="34" borderId="42" xfId="67" applyFill="1" applyBorder="1">
      <alignment vertical="center"/>
      <protection/>
    </xf>
    <xf numFmtId="0" fontId="51" fillId="34" borderId="43" xfId="67" applyFill="1" applyBorder="1">
      <alignment vertical="center"/>
      <protection/>
    </xf>
    <xf numFmtId="0" fontId="51" fillId="34" borderId="44" xfId="67" applyFill="1" applyBorder="1">
      <alignment vertical="center"/>
      <protection/>
    </xf>
    <xf numFmtId="0" fontId="51" fillId="34" borderId="45" xfId="67" applyFill="1" applyBorder="1">
      <alignment vertical="center"/>
      <protection/>
    </xf>
    <xf numFmtId="0" fontId="51" fillId="34" borderId="46" xfId="67" applyFill="1" applyBorder="1">
      <alignment vertical="center"/>
      <protection/>
    </xf>
    <xf numFmtId="0" fontId="51" fillId="34" borderId="47" xfId="67" applyFill="1" applyBorder="1">
      <alignment vertical="center"/>
      <protection/>
    </xf>
    <xf numFmtId="0" fontId="0" fillId="37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38" borderId="0" xfId="0" applyFont="1" applyFill="1" applyAlignment="1">
      <alignment vertical="center"/>
    </xf>
    <xf numFmtId="0" fontId="73" fillId="36" borderId="13" xfId="0" applyFont="1" applyFill="1" applyBorder="1" applyAlignment="1" applyProtection="1">
      <alignment horizontal="center" vertical="center" shrinkToFit="1"/>
      <protection locked="0"/>
    </xf>
    <xf numFmtId="0" fontId="73" fillId="36" borderId="48" xfId="0" applyFont="1" applyFill="1" applyBorder="1" applyAlignment="1" applyProtection="1">
      <alignment horizontal="center" vertical="center" shrinkToFit="1"/>
      <protection locked="0"/>
    </xf>
    <xf numFmtId="0" fontId="73" fillId="36" borderId="13" xfId="0" applyFont="1" applyFill="1" applyBorder="1" applyAlignment="1" applyProtection="1">
      <alignment horizontal="center" vertical="center"/>
      <protection locked="0"/>
    </xf>
    <xf numFmtId="0" fontId="73" fillId="38" borderId="13" xfId="0" applyFont="1" applyFill="1" applyBorder="1" applyAlignment="1" applyProtection="1">
      <alignment horizontal="center" vertical="center" shrinkToFit="1"/>
      <protection locked="0"/>
    </xf>
    <xf numFmtId="0" fontId="73" fillId="36" borderId="13" xfId="0" applyNumberFormat="1" applyFont="1" applyFill="1" applyBorder="1" applyAlignment="1" applyProtection="1">
      <alignment horizontal="center" vertical="center"/>
      <protection locked="0"/>
    </xf>
    <xf numFmtId="186" fontId="73" fillId="36" borderId="13" xfId="0" applyNumberFormat="1" applyFont="1" applyFill="1" applyBorder="1" applyAlignment="1" applyProtection="1">
      <alignment horizontal="center" vertical="center"/>
      <protection locked="0"/>
    </xf>
    <xf numFmtId="49" fontId="73" fillId="36" borderId="13" xfId="0" applyNumberFormat="1" applyFont="1" applyFill="1" applyBorder="1" applyAlignment="1" applyProtection="1">
      <alignment horizontal="center" vertical="center" shrinkToFit="1"/>
      <protection locked="0"/>
    </xf>
    <xf numFmtId="49" fontId="73" fillId="36" borderId="48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Alignment="1" applyProtection="1">
      <alignment vertical="center"/>
      <protection locked="0"/>
    </xf>
    <xf numFmtId="0" fontId="74" fillId="36" borderId="13" xfId="0" applyFont="1" applyFill="1" applyBorder="1" applyAlignment="1" applyProtection="1">
      <alignment vertical="center"/>
      <protection locked="0"/>
    </xf>
    <xf numFmtId="0" fontId="74" fillId="36" borderId="48" xfId="0" applyFont="1" applyFill="1" applyBorder="1" applyAlignment="1" applyProtection="1">
      <alignment vertical="center"/>
      <protection locked="0"/>
    </xf>
    <xf numFmtId="0" fontId="74" fillId="36" borderId="13" xfId="0" applyFont="1" applyFill="1" applyBorder="1" applyAlignment="1" applyProtection="1">
      <alignment horizontal="center" vertical="center" shrinkToFit="1"/>
      <protection locked="0"/>
    </xf>
    <xf numFmtId="0" fontId="74" fillId="38" borderId="13" xfId="0" applyFont="1" applyFill="1" applyBorder="1" applyAlignment="1" applyProtection="1">
      <alignment vertical="center"/>
      <protection locked="0"/>
    </xf>
    <xf numFmtId="0" fontId="74" fillId="36" borderId="13" xfId="0" applyNumberFormat="1" applyFont="1" applyFill="1" applyBorder="1" applyAlignment="1" applyProtection="1">
      <alignment vertical="center"/>
      <protection locked="0"/>
    </xf>
    <xf numFmtId="0" fontId="74" fillId="36" borderId="13" xfId="0" applyFont="1" applyFill="1" applyBorder="1" applyAlignment="1" applyProtection="1">
      <alignment horizontal="center" vertical="center"/>
      <protection locked="0"/>
    </xf>
    <xf numFmtId="49" fontId="74" fillId="36" borderId="48" xfId="0" applyNumberFormat="1" applyFont="1" applyFill="1" applyBorder="1" applyAlignment="1" applyProtection="1">
      <alignment vertical="center"/>
      <protection locked="0"/>
    </xf>
    <xf numFmtId="49" fontId="74" fillId="36" borderId="13" xfId="0" applyNumberFormat="1" applyFont="1" applyFill="1" applyBorder="1" applyAlignment="1" applyProtection="1">
      <alignment vertical="center"/>
      <protection locked="0"/>
    </xf>
    <xf numFmtId="0" fontId="74" fillId="38" borderId="13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13" xfId="0" applyFont="1" applyBorder="1" applyAlignment="1" applyProtection="1">
      <alignment vertical="center"/>
      <protection locked="0"/>
    </xf>
    <xf numFmtId="0" fontId="14" fillId="0" borderId="49" xfId="0" applyFont="1" applyBorder="1" applyAlignment="1" applyProtection="1">
      <alignment vertical="center"/>
      <protection locked="0"/>
    </xf>
    <xf numFmtId="0" fontId="14" fillId="39" borderId="13" xfId="0" applyFont="1" applyFill="1" applyBorder="1" applyAlignment="1" applyProtection="1">
      <alignment vertical="center"/>
      <protection locked="0"/>
    </xf>
    <xf numFmtId="0" fontId="14" fillId="38" borderId="13" xfId="0" applyFont="1" applyFill="1" applyBorder="1" applyAlignment="1" applyProtection="1">
      <alignment vertical="center"/>
      <protection locked="0"/>
    </xf>
    <xf numFmtId="0" fontId="14" fillId="0" borderId="48" xfId="0" applyFont="1" applyFill="1" applyBorder="1" applyAlignment="1" applyProtection="1">
      <alignment vertical="center"/>
      <protection locked="0"/>
    </xf>
    <xf numFmtId="0" fontId="14" fillId="0" borderId="13" xfId="0" applyNumberFormat="1" applyFont="1" applyFill="1" applyBorder="1" applyAlignment="1" applyProtection="1">
      <alignment vertical="center"/>
      <protection locked="0"/>
    </xf>
    <xf numFmtId="0" fontId="28" fillId="0" borderId="13" xfId="0" applyFont="1" applyFill="1" applyBorder="1" applyAlignment="1" applyProtection="1">
      <alignment vertical="center"/>
      <protection locked="0"/>
    </xf>
    <xf numFmtId="49" fontId="14" fillId="0" borderId="13" xfId="0" applyNumberFormat="1" applyFont="1" applyFill="1" applyBorder="1" applyAlignment="1" applyProtection="1">
      <alignment vertical="center"/>
      <protection locked="0"/>
    </xf>
    <xf numFmtId="49" fontId="14" fillId="0" borderId="48" xfId="0" applyNumberFormat="1" applyFont="1" applyFill="1" applyBorder="1" applyAlignment="1" applyProtection="1">
      <alignment vertical="center"/>
      <protection locked="0"/>
    </xf>
    <xf numFmtId="0" fontId="14" fillId="0" borderId="49" xfId="0" applyFont="1" applyFill="1" applyBorder="1" applyAlignment="1" applyProtection="1">
      <alignment vertical="center"/>
      <protection locked="0"/>
    </xf>
    <xf numFmtId="0" fontId="14" fillId="0" borderId="13" xfId="0" applyFont="1" applyFill="1" applyBorder="1" applyAlignment="1" applyProtection="1">
      <alignment horizontal="right" vertical="center"/>
      <protection locked="0"/>
    </xf>
    <xf numFmtId="0" fontId="14" fillId="0" borderId="36" xfId="0" applyFont="1" applyFill="1" applyBorder="1" applyAlignment="1" applyProtection="1">
      <alignment vertical="center"/>
      <protection locked="0"/>
    </xf>
    <xf numFmtId="0" fontId="14" fillId="0" borderId="13" xfId="0" applyFont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NumberFormat="1" applyFont="1" applyAlignment="1" applyProtection="1">
      <alignment vertical="center"/>
      <protection locked="0"/>
    </xf>
    <xf numFmtId="186" fontId="14" fillId="0" borderId="0" xfId="0" applyNumberFormat="1" applyFont="1" applyBorder="1" applyAlignment="1" applyProtection="1">
      <alignment vertical="center"/>
      <protection locked="0"/>
    </xf>
    <xf numFmtId="0" fontId="2" fillId="36" borderId="50" xfId="0" applyFont="1" applyFill="1" applyBorder="1" applyAlignment="1">
      <alignment horizontal="center" vertical="center"/>
    </xf>
    <xf numFmtId="0" fontId="2" fillId="36" borderId="51" xfId="0" applyFont="1" applyFill="1" applyBorder="1" applyAlignment="1">
      <alignment horizontal="center" vertical="center"/>
    </xf>
    <xf numFmtId="0" fontId="7" fillId="39" borderId="0" xfId="0" applyFont="1" applyFill="1" applyAlignment="1">
      <alignment horizontal="center"/>
    </xf>
    <xf numFmtId="0" fontId="12" fillId="0" borderId="52" xfId="0" applyFont="1" applyBorder="1" applyAlignment="1">
      <alignment horizontal="justify" vertical="center" wrapText="1"/>
    </xf>
    <xf numFmtId="0" fontId="12" fillId="0" borderId="22" xfId="0" applyFont="1" applyBorder="1" applyAlignment="1">
      <alignment horizontal="justify" vertical="center" wrapText="1"/>
    </xf>
    <xf numFmtId="0" fontId="12" fillId="0" borderId="23" xfId="0" applyFont="1" applyBorder="1" applyAlignment="1">
      <alignment horizontal="justify" vertical="center" wrapText="1"/>
    </xf>
    <xf numFmtId="0" fontId="12" fillId="0" borderId="53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2" fillId="0" borderId="54" xfId="0" applyFont="1" applyBorder="1" applyAlignment="1">
      <alignment horizontal="justify" vertical="center" wrapText="1"/>
    </xf>
    <xf numFmtId="0" fontId="12" fillId="0" borderId="55" xfId="0" applyFont="1" applyBorder="1" applyAlignment="1">
      <alignment horizontal="justify" vertical="center" wrapText="1"/>
    </xf>
    <xf numFmtId="0" fontId="12" fillId="0" borderId="56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13" fillId="40" borderId="0" xfId="0" applyFont="1" applyFill="1" applyBorder="1" applyAlignment="1">
      <alignment horizontal="left" vertical="top" wrapText="1"/>
    </xf>
    <xf numFmtId="0" fontId="51" fillId="0" borderId="54" xfId="67" applyBorder="1" applyAlignment="1">
      <alignment vertical="center"/>
      <protection/>
    </xf>
    <xf numFmtId="0" fontId="51" fillId="0" borderId="55" xfId="67" applyBorder="1" applyAlignment="1">
      <alignment vertical="center"/>
      <protection/>
    </xf>
    <xf numFmtId="0" fontId="51" fillId="0" borderId="56" xfId="67" applyBorder="1" applyAlignment="1">
      <alignment vertical="center"/>
      <protection/>
    </xf>
    <xf numFmtId="0" fontId="51" fillId="0" borderId="33" xfId="67" applyBorder="1" applyAlignment="1">
      <alignment vertical="center"/>
      <protection/>
    </xf>
    <xf numFmtId="0" fontId="51" fillId="0" borderId="57" xfId="67" applyBorder="1" applyAlignment="1">
      <alignment vertical="center"/>
      <protection/>
    </xf>
    <xf numFmtId="0" fontId="51" fillId="0" borderId="58" xfId="67" applyBorder="1" applyAlignment="1">
      <alignment vertical="center"/>
      <protection/>
    </xf>
    <xf numFmtId="0" fontId="51" fillId="0" borderId="59" xfId="67" applyBorder="1" applyAlignment="1">
      <alignment vertical="center"/>
      <protection/>
    </xf>
    <xf numFmtId="0" fontId="51" fillId="0" borderId="60" xfId="67" applyBorder="1" applyAlignment="1">
      <alignment vertical="center"/>
      <protection/>
    </xf>
    <xf numFmtId="0" fontId="51" fillId="0" borderId="61" xfId="67" applyBorder="1" applyAlignment="1">
      <alignment vertical="center"/>
      <protection/>
    </xf>
    <xf numFmtId="0" fontId="51" fillId="0" borderId="62" xfId="67" applyBorder="1" applyAlignment="1">
      <alignment vertical="center"/>
      <protection/>
    </xf>
    <xf numFmtId="0" fontId="51" fillId="0" borderId="63" xfId="67" applyBorder="1" applyAlignment="1">
      <alignment vertical="center"/>
      <protection/>
    </xf>
    <xf numFmtId="0" fontId="51" fillId="0" borderId="52" xfId="67" applyBorder="1" applyAlignment="1">
      <alignment vertical="center"/>
      <protection/>
    </xf>
    <xf numFmtId="0" fontId="51" fillId="0" borderId="22" xfId="67" applyBorder="1" applyAlignment="1">
      <alignment vertical="center"/>
      <protection/>
    </xf>
    <xf numFmtId="0" fontId="51" fillId="0" borderId="23" xfId="67" applyBorder="1" applyAlignment="1">
      <alignment vertical="center"/>
      <protection/>
    </xf>
    <xf numFmtId="0" fontId="51" fillId="0" borderId="53" xfId="67" applyBorder="1" applyAlignment="1">
      <alignment vertical="center"/>
      <protection/>
    </xf>
    <xf numFmtId="0" fontId="51" fillId="0" borderId="0" xfId="67" applyBorder="1" applyAlignment="1">
      <alignment vertical="center"/>
      <protection/>
    </xf>
    <xf numFmtId="0" fontId="51" fillId="0" borderId="14" xfId="67" applyBorder="1" applyAlignment="1">
      <alignment vertical="center"/>
      <protection/>
    </xf>
    <xf numFmtId="0" fontId="51" fillId="0" borderId="64" xfId="67" applyBorder="1" applyAlignment="1">
      <alignment vertical="center" textRotation="255"/>
      <protection/>
    </xf>
    <xf numFmtId="0" fontId="51" fillId="0" borderId="65" xfId="67" applyBorder="1" applyAlignment="1">
      <alignment vertical="center" textRotation="255"/>
      <protection/>
    </xf>
    <xf numFmtId="0" fontId="51" fillId="0" borderId="66" xfId="67" applyBorder="1" applyAlignment="1">
      <alignment horizontal="left" vertical="center" wrapText="1"/>
      <protection/>
    </xf>
    <xf numFmtId="0" fontId="51" fillId="0" borderId="0" xfId="67" applyBorder="1" applyAlignment="1">
      <alignment horizontal="left" vertical="center" wrapText="1"/>
      <protection/>
    </xf>
    <xf numFmtId="0" fontId="51" fillId="0" borderId="14" xfId="67" applyBorder="1" applyAlignment="1">
      <alignment horizontal="left" vertical="center" wrapText="1"/>
      <protection/>
    </xf>
    <xf numFmtId="0" fontId="51" fillId="0" borderId="67" xfId="67" applyBorder="1" applyAlignment="1">
      <alignment horizontal="left" vertical="center" wrapText="1"/>
      <protection/>
    </xf>
    <xf numFmtId="0" fontId="51" fillId="0" borderId="68" xfId="67" applyBorder="1" applyAlignment="1">
      <alignment horizontal="left" vertical="center" wrapText="1"/>
      <protection/>
    </xf>
    <xf numFmtId="0" fontId="51" fillId="0" borderId="69" xfId="67" applyBorder="1" applyAlignment="1">
      <alignment horizontal="left" vertical="center" wrapText="1"/>
      <protection/>
    </xf>
    <xf numFmtId="0" fontId="51" fillId="0" borderId="70" xfId="67" applyBorder="1" applyAlignment="1">
      <alignment vertical="center" textRotation="255"/>
      <protection/>
    </xf>
    <xf numFmtId="0" fontId="51" fillId="0" borderId="29" xfId="67" applyBorder="1" applyAlignment="1">
      <alignment vertical="center"/>
      <protection/>
    </xf>
    <xf numFmtId="0" fontId="51" fillId="0" borderId="6" xfId="67" applyBorder="1" applyAlignment="1">
      <alignment vertical="center"/>
      <protection/>
    </xf>
    <xf numFmtId="0" fontId="51" fillId="0" borderId="71" xfId="67" applyBorder="1" applyAlignment="1">
      <alignment vertical="center"/>
      <protection/>
    </xf>
    <xf numFmtId="0" fontId="51" fillId="0" borderId="72" xfId="67" applyBorder="1" applyAlignment="1">
      <alignment vertical="center"/>
      <protection/>
    </xf>
    <xf numFmtId="0" fontId="51" fillId="0" borderId="73" xfId="67" applyBorder="1" applyAlignment="1">
      <alignment vertical="center"/>
      <protection/>
    </xf>
    <xf numFmtId="0" fontId="51" fillId="0" borderId="74" xfId="67" applyBorder="1" applyAlignment="1">
      <alignment vertical="center"/>
      <protection/>
    </xf>
    <xf numFmtId="0" fontId="51" fillId="0" borderId="75" xfId="67" applyBorder="1" applyAlignment="1">
      <alignment vertical="center"/>
      <protection/>
    </xf>
    <xf numFmtId="0" fontId="51" fillId="0" borderId="76" xfId="67" applyBorder="1" applyAlignment="1">
      <alignment vertical="center"/>
      <protection/>
    </xf>
    <xf numFmtId="0" fontId="51" fillId="0" borderId="77" xfId="67" applyBorder="1" applyAlignment="1">
      <alignment vertical="center"/>
      <protection/>
    </xf>
    <xf numFmtId="0" fontId="51" fillId="0" borderId="78" xfId="67" applyBorder="1" applyAlignment="1">
      <alignment vertical="center"/>
      <protection/>
    </xf>
    <xf numFmtId="0" fontId="51" fillId="0" borderId="79" xfId="67" applyBorder="1" applyAlignment="1">
      <alignment vertical="center"/>
      <protection/>
    </xf>
    <xf numFmtId="0" fontId="51" fillId="0" borderId="80" xfId="67" applyBorder="1" applyAlignment="1">
      <alignment vertical="center"/>
      <protection/>
    </xf>
    <xf numFmtId="0" fontId="75" fillId="0" borderId="0" xfId="67" applyFont="1" applyAlignment="1">
      <alignment vertical="center" shrinkToFit="1"/>
      <protection/>
    </xf>
    <xf numFmtId="0" fontId="51" fillId="0" borderId="0" xfId="67" applyAlignment="1">
      <alignment vertical="center" wrapText="1"/>
      <protection/>
    </xf>
    <xf numFmtId="0" fontId="51" fillId="0" borderId="81" xfId="67" applyBorder="1" applyAlignment="1">
      <alignment vertical="center"/>
      <protection/>
    </xf>
    <xf numFmtId="0" fontId="51" fillId="0" borderId="82" xfId="67" applyBorder="1" applyAlignment="1">
      <alignment vertical="center"/>
      <protection/>
    </xf>
    <xf numFmtId="0" fontId="51" fillId="0" borderId="83" xfId="67" applyBorder="1" applyAlignment="1">
      <alignment vertical="center"/>
      <protection/>
    </xf>
    <xf numFmtId="0" fontId="51" fillId="0" borderId="84" xfId="67" applyBorder="1" applyAlignment="1">
      <alignment vertical="center"/>
      <protection/>
    </xf>
    <xf numFmtId="0" fontId="51" fillId="0" borderId="85" xfId="67" applyBorder="1" applyAlignment="1">
      <alignment vertical="center"/>
      <protection/>
    </xf>
    <xf numFmtId="0" fontId="51" fillId="0" borderId="86" xfId="67" applyBorder="1" applyAlignment="1">
      <alignment vertical="center"/>
      <protection/>
    </xf>
    <xf numFmtId="0" fontId="51" fillId="0" borderId="2" xfId="67" applyBorder="1" applyAlignment="1">
      <alignment vertical="center"/>
      <protection/>
    </xf>
    <xf numFmtId="0" fontId="51" fillId="0" borderId="49" xfId="67" applyBorder="1" applyAlignment="1">
      <alignment vertical="center"/>
      <protection/>
    </xf>
    <xf numFmtId="0" fontId="51" fillId="0" borderId="87" xfId="67" applyBorder="1" applyAlignment="1">
      <alignment vertical="center"/>
      <protection/>
    </xf>
    <xf numFmtId="0" fontId="51" fillId="0" borderId="88" xfId="67" applyBorder="1" applyAlignment="1">
      <alignment vertical="center"/>
      <protection/>
    </xf>
    <xf numFmtId="0" fontId="51" fillId="0" borderId="89" xfId="67" applyBorder="1" applyAlignment="1">
      <alignment vertical="center"/>
      <protection/>
    </xf>
    <xf numFmtId="0" fontId="51" fillId="0" borderId="90" xfId="67" applyBorder="1" applyAlignment="1">
      <alignment vertical="center"/>
      <protection/>
    </xf>
    <xf numFmtId="0" fontId="51" fillId="0" borderId="91" xfId="67" applyBorder="1" applyAlignment="1">
      <alignment vertical="center"/>
      <protection/>
    </xf>
    <xf numFmtId="0" fontId="51" fillId="0" borderId="92" xfId="67" applyBorder="1" applyAlignment="1">
      <alignment vertical="center"/>
      <protection/>
    </xf>
    <xf numFmtId="0" fontId="51" fillId="0" borderId="93" xfId="67" applyBorder="1" applyAlignment="1">
      <alignment vertical="center"/>
      <protection/>
    </xf>
    <xf numFmtId="0" fontId="51" fillId="0" borderId="94" xfId="67" applyBorder="1" applyAlignment="1">
      <alignment vertical="center"/>
      <protection/>
    </xf>
    <xf numFmtId="0" fontId="51" fillId="0" borderId="95" xfId="67" applyBorder="1" applyAlignment="1">
      <alignment vertical="center"/>
      <protection/>
    </xf>
    <xf numFmtId="0" fontId="15" fillId="0" borderId="0" xfId="67" applyFont="1" applyAlignment="1">
      <alignment vertical="center"/>
      <protection/>
    </xf>
    <xf numFmtId="0" fontId="51" fillId="0" borderId="0" xfId="67" applyAlignment="1">
      <alignment vertical="center"/>
      <protection/>
    </xf>
    <xf numFmtId="0" fontId="51" fillId="0" borderId="96" xfId="67" applyBorder="1" applyAlignment="1">
      <alignment vertical="center"/>
      <protection/>
    </xf>
    <xf numFmtId="0" fontId="51" fillId="0" borderId="97" xfId="67" applyBorder="1" applyAlignment="1">
      <alignment vertical="center"/>
      <protection/>
    </xf>
    <xf numFmtId="0" fontId="51" fillId="0" borderId="98" xfId="67" applyBorder="1" applyAlignment="1">
      <alignment vertical="center"/>
      <protection/>
    </xf>
    <xf numFmtId="0" fontId="51" fillId="0" borderId="16" xfId="67" applyBorder="1" applyAlignment="1">
      <alignment vertical="center"/>
      <protection/>
    </xf>
    <xf numFmtId="0" fontId="16" fillId="0" borderId="16" xfId="67" applyFont="1" applyBorder="1" applyAlignment="1">
      <alignment horizontal="center" vertical="center"/>
      <protection/>
    </xf>
    <xf numFmtId="0" fontId="51" fillId="0" borderId="99" xfId="67" applyBorder="1" applyAlignment="1">
      <alignment vertical="center"/>
      <protection/>
    </xf>
    <xf numFmtId="0" fontId="51" fillId="0" borderId="100" xfId="67" applyBorder="1" applyAlignment="1">
      <alignment vertical="center"/>
      <protection/>
    </xf>
    <xf numFmtId="0" fontId="51" fillId="0" borderId="101" xfId="67" applyBorder="1" applyAlignment="1">
      <alignment vertical="center"/>
      <protection/>
    </xf>
    <xf numFmtId="0" fontId="56" fillId="0" borderId="78" xfId="48" applyBorder="1" applyAlignment="1" applyProtection="1">
      <alignment horizontal="center" vertical="center"/>
      <protection/>
    </xf>
    <xf numFmtId="0" fontId="17" fillId="0" borderId="79" xfId="67" applyFont="1" applyBorder="1" applyAlignment="1">
      <alignment horizontal="center" vertical="center"/>
      <protection/>
    </xf>
    <xf numFmtId="0" fontId="17" fillId="0" borderId="80" xfId="67" applyFont="1" applyBorder="1" applyAlignment="1">
      <alignment horizontal="center" vertical="center"/>
      <protection/>
    </xf>
    <xf numFmtId="0" fontId="51" fillId="0" borderId="32" xfId="67" applyBorder="1" applyAlignment="1">
      <alignment vertical="center"/>
      <protection/>
    </xf>
    <xf numFmtId="0" fontId="51" fillId="0" borderId="102" xfId="67" applyBorder="1" applyAlignment="1">
      <alignment vertical="center"/>
      <protection/>
    </xf>
    <xf numFmtId="0" fontId="73" fillId="36" borderId="50" xfId="0" applyFont="1" applyFill="1" applyBorder="1" applyAlignment="1" applyProtection="1">
      <alignment horizontal="center" vertical="center"/>
      <protection locked="0"/>
    </xf>
    <xf numFmtId="0" fontId="73" fillId="36" borderId="51" xfId="0" applyFont="1" applyFill="1" applyBorder="1" applyAlignment="1" applyProtection="1">
      <alignment horizontal="center" vertical="center"/>
      <protection locked="0"/>
    </xf>
    <xf numFmtId="0" fontId="73" fillId="38" borderId="50" xfId="0" applyFont="1" applyFill="1" applyBorder="1" applyAlignment="1" applyProtection="1">
      <alignment horizontal="center" vertical="center" wrapText="1"/>
      <protection locked="0"/>
    </xf>
    <xf numFmtId="0" fontId="73" fillId="38" borderId="51" xfId="0" applyFont="1" applyFill="1" applyBorder="1" applyAlignment="1" applyProtection="1">
      <alignment horizontal="center" vertical="center" wrapText="1"/>
      <protection locked="0"/>
    </xf>
    <xf numFmtId="0" fontId="73" fillId="36" borderId="50" xfId="0" applyFont="1" applyFill="1" applyBorder="1" applyAlignment="1" applyProtection="1">
      <alignment horizontal="center" vertical="center" wrapText="1" shrinkToFit="1"/>
      <protection locked="0"/>
    </xf>
    <xf numFmtId="0" fontId="73" fillId="36" borderId="51" xfId="0" applyFont="1" applyFill="1" applyBorder="1" applyAlignment="1" applyProtection="1">
      <alignment horizontal="center" vertical="center" shrinkToFit="1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ハイパーリンク 2" xfId="48"/>
    <cellStyle name="メモ" xfId="49"/>
    <cellStyle name="リンク セル" xfId="50"/>
    <cellStyle name="悪い" xfId="51"/>
    <cellStyle name="金額" xfId="52"/>
    <cellStyle name="計算" xfId="53"/>
    <cellStyle name="警告文" xfId="54"/>
    <cellStyle name="Comma [0]" xfId="55"/>
    <cellStyle name="Comma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28575</xdr:colOff>
      <xdr:row>11</xdr:row>
      <xdr:rowOff>171450</xdr:rowOff>
    </xdr:from>
    <xdr:to>
      <xdr:col>35</xdr:col>
      <xdr:colOff>1257300</xdr:colOff>
      <xdr:row>20</xdr:row>
      <xdr:rowOff>76200</xdr:rowOff>
    </xdr:to>
    <xdr:sp>
      <xdr:nvSpPr>
        <xdr:cNvPr id="1" name="右矢印 1"/>
        <xdr:cNvSpPr>
          <a:spLocks/>
        </xdr:cNvSpPr>
      </xdr:nvSpPr>
      <xdr:spPr>
        <a:xfrm>
          <a:off x="22879050" y="2447925"/>
          <a:ext cx="1228725" cy="1533525"/>
        </a:xfrm>
        <a:prstGeom prst="rightArrow">
          <a:avLst>
            <a:gd name="adj1" fmla="val 23000"/>
            <a:gd name="adj2" fmla="val -2207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申込人数が会っているか確認する</a:t>
          </a:r>
        </a:p>
      </xdr:txBody>
    </xdr:sp>
    <xdr:clientData/>
  </xdr:twoCellAnchor>
  <xdr:twoCellAnchor>
    <xdr:from>
      <xdr:col>35</xdr:col>
      <xdr:colOff>28575</xdr:colOff>
      <xdr:row>33</xdr:row>
      <xdr:rowOff>0</xdr:rowOff>
    </xdr:from>
    <xdr:to>
      <xdr:col>35</xdr:col>
      <xdr:colOff>1257300</xdr:colOff>
      <xdr:row>41</xdr:row>
      <xdr:rowOff>114300</xdr:rowOff>
    </xdr:to>
    <xdr:sp>
      <xdr:nvSpPr>
        <xdr:cNvPr id="2" name="右矢印 7"/>
        <xdr:cNvSpPr>
          <a:spLocks/>
        </xdr:cNvSpPr>
      </xdr:nvSpPr>
      <xdr:spPr>
        <a:xfrm>
          <a:off x="22879050" y="6257925"/>
          <a:ext cx="1228725" cy="1562100"/>
        </a:xfrm>
        <a:prstGeom prst="rightArrow">
          <a:avLst>
            <a:gd name="adj1" fmla="val 23000"/>
            <a:gd name="adj2" fmla="val -2207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申込人数が会っているか確認する</a:t>
          </a:r>
        </a:p>
      </xdr:txBody>
    </xdr:sp>
    <xdr:clientData/>
  </xdr:twoCellAnchor>
  <xdr:twoCellAnchor>
    <xdr:from>
      <xdr:col>35</xdr:col>
      <xdr:colOff>28575</xdr:colOff>
      <xdr:row>59</xdr:row>
      <xdr:rowOff>161925</xdr:rowOff>
    </xdr:from>
    <xdr:to>
      <xdr:col>35</xdr:col>
      <xdr:colOff>1257300</xdr:colOff>
      <xdr:row>68</xdr:row>
      <xdr:rowOff>66675</xdr:rowOff>
    </xdr:to>
    <xdr:sp>
      <xdr:nvSpPr>
        <xdr:cNvPr id="3" name="右矢印 8"/>
        <xdr:cNvSpPr>
          <a:spLocks/>
        </xdr:cNvSpPr>
      </xdr:nvSpPr>
      <xdr:spPr>
        <a:xfrm>
          <a:off x="22879050" y="11125200"/>
          <a:ext cx="1228725" cy="1533525"/>
        </a:xfrm>
        <a:prstGeom prst="rightArrow">
          <a:avLst>
            <a:gd name="adj1" fmla="val 23000"/>
            <a:gd name="adj2" fmla="val -2207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申込人数が会っているか確認する</a:t>
          </a:r>
        </a:p>
      </xdr:txBody>
    </xdr:sp>
    <xdr:clientData/>
  </xdr:twoCellAnchor>
  <xdr:twoCellAnchor>
    <xdr:from>
      <xdr:col>35</xdr:col>
      <xdr:colOff>76200</xdr:colOff>
      <xdr:row>87</xdr:row>
      <xdr:rowOff>0</xdr:rowOff>
    </xdr:from>
    <xdr:to>
      <xdr:col>35</xdr:col>
      <xdr:colOff>1266825</xdr:colOff>
      <xdr:row>95</xdr:row>
      <xdr:rowOff>95250</xdr:rowOff>
    </xdr:to>
    <xdr:sp>
      <xdr:nvSpPr>
        <xdr:cNvPr id="4" name="右矢印 9"/>
        <xdr:cNvSpPr>
          <a:spLocks/>
        </xdr:cNvSpPr>
      </xdr:nvSpPr>
      <xdr:spPr>
        <a:xfrm>
          <a:off x="22926675" y="16030575"/>
          <a:ext cx="1190625" cy="1543050"/>
        </a:xfrm>
        <a:prstGeom prst="rightArrow">
          <a:avLst>
            <a:gd name="adj1" fmla="val 23000"/>
            <a:gd name="adj2" fmla="val -2207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申込人数が会っているか確認する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irokukai_sapporo@yahoo.co.jp" TargetMode="External" /><Relationship Id="rId2" Type="http://schemas.openxmlformats.org/officeDocument/2006/relationships/hyperlink" Target="mailto:koutairen_sapporo@yahoo@co.jp" TargetMode="External" /><Relationship Id="rId3" Type="http://schemas.openxmlformats.org/officeDocument/2006/relationships/hyperlink" Target="mailto:tyutairen_sapporo@yahoo.co.jp" TargetMode="External" /><Relationship Id="rId4" Type="http://schemas.openxmlformats.org/officeDocument/2006/relationships/hyperlink" Target="mailto:syougaku_sapporo@yahoo.co.jp" TargetMode="External" /><Relationship Id="rId5" Type="http://schemas.openxmlformats.org/officeDocument/2006/relationships/hyperlink" Target="mailto:dohoku.entry@gmail.com" TargetMode="External" /><Relationship Id="rId6" Type="http://schemas.openxmlformats.org/officeDocument/2006/relationships/comments" Target="../comments2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B1:AA93"/>
  <sheetViews>
    <sheetView showGridLines="0" view="pageBreakPreview" zoomScaleSheetLayoutView="100" zoomScalePageLayoutView="0" workbookViewId="0" topLeftCell="A19">
      <pane ySplit="6" topLeftCell="A43" activePane="bottomLeft" state="frozen"/>
      <selection pane="topLeft" activeCell="A19" sqref="A19"/>
      <selection pane="bottomLeft" activeCell="C81" sqref="C81"/>
    </sheetView>
  </sheetViews>
  <sheetFormatPr defaultColWidth="6.125" defaultRowHeight="13.5"/>
  <cols>
    <col min="1" max="2" width="6.125" style="3" customWidth="1"/>
    <col min="3" max="3" width="7.875" style="3" customWidth="1"/>
    <col min="4" max="4" width="9.375" style="3" customWidth="1"/>
    <col min="5" max="5" width="6.125" style="3" customWidth="1"/>
    <col min="6" max="6" width="16.875" style="3" customWidth="1"/>
    <col min="7" max="7" width="9.75390625" style="3" customWidth="1"/>
    <col min="8" max="8" width="4.375" style="3" customWidth="1"/>
    <col min="9" max="9" width="7.375" style="3" customWidth="1"/>
    <col min="10" max="10" width="8.75390625" style="3" customWidth="1"/>
    <col min="11" max="11" width="6.75390625" style="3" customWidth="1"/>
    <col min="12" max="12" width="13.00390625" style="3" customWidth="1"/>
    <col min="13" max="13" width="11.625" style="3" customWidth="1"/>
    <col min="14" max="14" width="12.875" style="3" customWidth="1"/>
    <col min="15" max="15" width="13.875" style="3" customWidth="1"/>
    <col min="16" max="16" width="19.375" style="3" customWidth="1"/>
    <col min="17" max="17" width="7.625" style="3" customWidth="1"/>
    <col min="18" max="18" width="14.75390625" style="3" customWidth="1"/>
    <col min="19" max="19" width="9.875" style="3" customWidth="1"/>
    <col min="20" max="20" width="5.125" style="3" customWidth="1"/>
    <col min="21" max="16384" width="6.125" style="3" customWidth="1"/>
  </cols>
  <sheetData>
    <row r="1" spans="2:14" ht="23.25">
      <c r="B1" s="138" t="s">
        <v>442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ht="12" thickBot="1"/>
    <row r="3" spans="2:14" ht="22.5" customHeight="1">
      <c r="B3" s="139" t="s">
        <v>451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1"/>
    </row>
    <row r="4" spans="2:14" ht="22.5" customHeight="1">
      <c r="B4" s="142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4"/>
    </row>
    <row r="5" spans="2:14" ht="22.5" customHeight="1">
      <c r="B5" s="142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4"/>
    </row>
    <row r="6" spans="2:14" ht="22.5" customHeight="1" thickBot="1">
      <c r="B6" s="145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7"/>
    </row>
    <row r="7" spans="2:14" ht="12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2:14" ht="12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2:14" ht="12">
      <c r="B9" s="149" t="s">
        <v>3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</row>
    <row r="10" spans="2:14" ht="12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2:14" ht="12">
      <c r="B11" s="148" t="s">
        <v>9</v>
      </c>
      <c r="C11" s="148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2:8" ht="12">
      <c r="B12" s="10" t="s">
        <v>291</v>
      </c>
      <c r="C12" s="10"/>
      <c r="D12" s="10"/>
      <c r="E12" s="10"/>
      <c r="F12" s="10"/>
      <c r="G12" s="10"/>
      <c r="H12" s="10"/>
    </row>
    <row r="13" spans="2:8" ht="12">
      <c r="B13" s="10" t="s">
        <v>10</v>
      </c>
      <c r="C13" s="10"/>
      <c r="D13" s="10"/>
      <c r="E13" s="10"/>
      <c r="F13" s="10"/>
      <c r="G13" s="10"/>
      <c r="H13" s="10"/>
    </row>
    <row r="14" spans="2:8" ht="12">
      <c r="B14" s="10" t="s">
        <v>11</v>
      </c>
      <c r="C14" s="10"/>
      <c r="D14" s="10"/>
      <c r="E14" s="10"/>
      <c r="F14" s="10"/>
      <c r="G14" s="10"/>
      <c r="H14" s="10"/>
    </row>
    <row r="15" spans="2:8" ht="12">
      <c r="B15" s="10" t="s">
        <v>292</v>
      </c>
      <c r="C15" s="10"/>
      <c r="D15" s="10"/>
      <c r="E15" s="10"/>
      <c r="F15" s="10"/>
      <c r="G15" s="10"/>
      <c r="H15" s="10"/>
    </row>
    <row r="16" spans="2:8" ht="12">
      <c r="B16" s="10" t="s">
        <v>293</v>
      </c>
      <c r="C16" s="10"/>
      <c r="D16" s="10"/>
      <c r="E16" s="10"/>
      <c r="F16" s="10"/>
      <c r="G16" s="10"/>
      <c r="H16" s="10"/>
    </row>
    <row r="17" spans="2:8" ht="12">
      <c r="B17" s="10" t="s">
        <v>14</v>
      </c>
      <c r="C17" s="10"/>
      <c r="D17" s="10"/>
      <c r="E17" s="10"/>
      <c r="F17" s="10"/>
      <c r="G17" s="10"/>
      <c r="H17" s="10"/>
    </row>
    <row r="18" spans="2:8" ht="12">
      <c r="B18" s="11" t="s">
        <v>15</v>
      </c>
      <c r="C18" s="10"/>
      <c r="D18" s="10"/>
      <c r="E18" s="10"/>
      <c r="F18" s="10"/>
      <c r="G18" s="10"/>
      <c r="H18" s="10"/>
    </row>
    <row r="19" spans="2:8" ht="12">
      <c r="B19" s="11"/>
      <c r="C19" s="10"/>
      <c r="D19" s="10"/>
      <c r="E19" s="10"/>
      <c r="F19" s="10"/>
      <c r="G19" s="10"/>
      <c r="H19" s="10"/>
    </row>
    <row r="20" spans="2:8" ht="12">
      <c r="B20" s="11"/>
      <c r="C20" s="10"/>
      <c r="D20" s="10"/>
      <c r="E20" s="10"/>
      <c r="F20" s="10"/>
      <c r="G20" s="10"/>
      <c r="H20" s="10"/>
    </row>
    <row r="21" spans="2:8" ht="18.75">
      <c r="B21" s="14" t="s">
        <v>12</v>
      </c>
      <c r="C21" s="10"/>
      <c r="D21" s="10"/>
      <c r="E21" s="10"/>
      <c r="F21" s="10"/>
      <c r="G21" s="10"/>
      <c r="H21" s="10"/>
    </row>
    <row r="22" spans="3:18" ht="12">
      <c r="C22" s="63" t="s">
        <v>422</v>
      </c>
      <c r="D22" s="63" t="s">
        <v>423</v>
      </c>
      <c r="E22" s="63" t="s">
        <v>424</v>
      </c>
      <c r="F22" s="63" t="s">
        <v>425</v>
      </c>
      <c r="G22" s="63" t="s">
        <v>457</v>
      </c>
      <c r="H22" s="63" t="s">
        <v>426</v>
      </c>
      <c r="I22" s="63" t="s">
        <v>427</v>
      </c>
      <c r="J22" s="63" t="s">
        <v>462</v>
      </c>
      <c r="K22" s="63" t="s">
        <v>463</v>
      </c>
      <c r="L22" s="63" t="s">
        <v>428</v>
      </c>
      <c r="M22" s="63" t="s">
        <v>429</v>
      </c>
      <c r="N22" s="68" t="s">
        <v>464</v>
      </c>
      <c r="O22" s="77" t="s">
        <v>468</v>
      </c>
      <c r="P22" s="68" t="s">
        <v>464</v>
      </c>
      <c r="Q22" s="64"/>
      <c r="R22" s="63" t="s">
        <v>429</v>
      </c>
    </row>
    <row r="23" spans="2:24" ht="23.25" customHeight="1">
      <c r="B23" s="136" t="s">
        <v>118</v>
      </c>
      <c r="C23" s="73" t="s">
        <v>121</v>
      </c>
      <c r="D23" s="74" t="s">
        <v>4</v>
      </c>
      <c r="E23" s="74" t="s">
        <v>120</v>
      </c>
      <c r="F23" s="74" t="s">
        <v>0</v>
      </c>
      <c r="G23" s="74" t="s">
        <v>119</v>
      </c>
      <c r="H23" s="74" t="s">
        <v>122</v>
      </c>
      <c r="I23" s="75" t="s">
        <v>296</v>
      </c>
      <c r="J23" s="75" t="s">
        <v>443</v>
      </c>
      <c r="K23" s="73" t="s">
        <v>403</v>
      </c>
      <c r="L23" s="73" t="s">
        <v>393</v>
      </c>
      <c r="M23" s="76" t="s">
        <v>472</v>
      </c>
      <c r="N23" s="73" t="s">
        <v>394</v>
      </c>
      <c r="O23" s="73" t="s">
        <v>471</v>
      </c>
      <c r="P23" s="73" t="s">
        <v>446</v>
      </c>
      <c r="Q23" s="73" t="s">
        <v>413</v>
      </c>
      <c r="R23" s="76" t="s">
        <v>471</v>
      </c>
      <c r="S23" s="5"/>
      <c r="T23" s="5"/>
      <c r="U23" s="5"/>
      <c r="V23" s="5"/>
      <c r="W23" s="59"/>
      <c r="X23" s="59"/>
    </row>
    <row r="24" spans="2:24" ht="18.75" customHeight="1">
      <c r="B24" s="137"/>
      <c r="C24" s="69" t="s">
        <v>390</v>
      </c>
      <c r="D24" s="69"/>
      <c r="E24" s="69" t="s">
        <v>388</v>
      </c>
      <c r="F24" s="69" t="s">
        <v>389</v>
      </c>
      <c r="G24" s="70" t="s">
        <v>450</v>
      </c>
      <c r="H24" s="69">
        <v>3</v>
      </c>
      <c r="I24" s="71">
        <v>1991</v>
      </c>
      <c r="J24" s="71">
        <v>101</v>
      </c>
      <c r="K24" s="69" t="s">
        <v>387</v>
      </c>
      <c r="L24" s="69" t="s">
        <v>410</v>
      </c>
      <c r="M24" s="71">
        <v>10.24</v>
      </c>
      <c r="N24" s="69" t="s">
        <v>411</v>
      </c>
      <c r="O24" s="72" t="s">
        <v>407</v>
      </c>
      <c r="P24" s="69" t="s">
        <v>412</v>
      </c>
      <c r="Q24" s="70" t="s">
        <v>414</v>
      </c>
      <c r="R24" s="71">
        <v>47.12</v>
      </c>
      <c r="S24" s="5"/>
      <c r="T24" s="5"/>
      <c r="U24" s="5"/>
      <c r="V24" s="5"/>
      <c r="W24" s="60"/>
      <c r="X24" s="60"/>
    </row>
    <row r="25" spans="21:27" ht="12">
      <c r="U25" s="61"/>
      <c r="V25" s="5"/>
      <c r="W25" s="5"/>
      <c r="X25" s="5"/>
      <c r="Y25" s="5"/>
      <c r="Z25" s="5"/>
      <c r="AA25" s="5"/>
    </row>
    <row r="29" spans="2:12" ht="18.75">
      <c r="B29" s="15" t="s">
        <v>13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5" ht="14.25">
      <c r="B31" s="17" t="s">
        <v>415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3:15" ht="12">
      <c r="C32" s="10" t="s">
        <v>459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3:15" ht="12">
      <c r="C33" s="10" t="s">
        <v>452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2:15" ht="1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2:15" ht="14.25">
      <c r="B35" s="17" t="s">
        <v>416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3:15" ht="12">
      <c r="C36" s="10" t="s">
        <v>453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3:15" ht="12">
      <c r="C37" s="10" t="s">
        <v>454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2:15" ht="12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2:15" ht="14.25">
      <c r="B39" s="16" t="s">
        <v>417</v>
      </c>
      <c r="C39" s="1"/>
      <c r="D39" s="1"/>
      <c r="E39" s="1"/>
      <c r="F39" s="1"/>
      <c r="G39" s="1"/>
      <c r="H39" s="1"/>
      <c r="I39" s="12"/>
      <c r="J39" s="12"/>
      <c r="K39" s="12"/>
      <c r="L39" s="12"/>
      <c r="M39" s="12"/>
      <c r="N39" s="12"/>
      <c r="O39" s="12"/>
    </row>
    <row r="40" spans="3:15" ht="12">
      <c r="C40" s="1" t="s">
        <v>455</v>
      </c>
      <c r="D40" s="1"/>
      <c r="E40" s="1"/>
      <c r="F40" s="1"/>
      <c r="G40" s="1"/>
      <c r="H40" s="1"/>
      <c r="I40" s="10"/>
      <c r="J40" s="10"/>
      <c r="K40" s="10"/>
      <c r="L40" s="10"/>
      <c r="M40" s="10"/>
      <c r="N40" s="10"/>
      <c r="O40" s="10"/>
    </row>
    <row r="41" spans="3:15" ht="12">
      <c r="C41" s="10" t="s">
        <v>456</v>
      </c>
      <c r="E41" s="1"/>
      <c r="F41" s="1"/>
      <c r="G41" s="1"/>
      <c r="H41" s="1"/>
      <c r="I41" s="10"/>
      <c r="J41" s="10"/>
      <c r="K41" s="10"/>
      <c r="L41" s="10"/>
      <c r="M41" s="10"/>
      <c r="N41" s="10"/>
      <c r="O41" s="10"/>
    </row>
    <row r="42" spans="2:15" ht="11.25" customHeight="1">
      <c r="B42" s="1"/>
      <c r="C42" s="1"/>
      <c r="D42" s="1"/>
      <c r="E42" s="1"/>
      <c r="F42" s="1"/>
      <c r="G42" s="1"/>
      <c r="H42" s="1"/>
      <c r="I42" s="10"/>
      <c r="J42" s="10"/>
      <c r="K42" s="10"/>
      <c r="L42" s="10"/>
      <c r="M42" s="10"/>
      <c r="N42" s="10"/>
      <c r="O42" s="10"/>
    </row>
    <row r="43" spans="2:12" ht="14.25">
      <c r="B43" s="16" t="s">
        <v>418</v>
      </c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3:12" ht="12">
      <c r="C44" s="1" t="s">
        <v>430</v>
      </c>
      <c r="D44" s="1"/>
      <c r="E44" s="1"/>
      <c r="F44" s="1"/>
      <c r="G44" s="1"/>
      <c r="H44" s="1"/>
      <c r="I44" s="1"/>
      <c r="J44" s="1"/>
      <c r="K44" s="1"/>
      <c r="L44" s="1"/>
    </row>
    <row r="45" spans="3:15" ht="12">
      <c r="C45" s="10" t="s">
        <v>431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2:15" ht="12">
      <c r="B46" s="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2:12" ht="14.25">
      <c r="B47" s="16" t="s">
        <v>419</v>
      </c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3:12" ht="12">
      <c r="C48" s="1" t="s">
        <v>458</v>
      </c>
      <c r="D48" s="1"/>
      <c r="E48" s="1"/>
      <c r="F48" s="1"/>
      <c r="G48" s="1"/>
      <c r="H48" s="1"/>
      <c r="I48" s="1"/>
      <c r="J48" s="1"/>
      <c r="K48" s="1"/>
      <c r="L48" s="1"/>
    </row>
    <row r="49" spans="2:12" ht="1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ht="14.25">
      <c r="B50" s="16" t="s">
        <v>420</v>
      </c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3:12" ht="12">
      <c r="C51" s="1" t="s">
        <v>460</v>
      </c>
      <c r="D51" s="1"/>
      <c r="E51" s="1"/>
      <c r="F51" s="1"/>
      <c r="G51" s="1"/>
      <c r="H51" s="1"/>
      <c r="I51" s="1"/>
      <c r="J51" s="1"/>
      <c r="K51" s="1"/>
      <c r="L51" s="1"/>
    </row>
    <row r="52" spans="3:12" ht="12">
      <c r="C52" s="1" t="s">
        <v>481</v>
      </c>
      <c r="D52" s="1"/>
      <c r="E52" s="1"/>
      <c r="F52" s="1"/>
      <c r="G52" s="1"/>
      <c r="H52" s="1"/>
      <c r="I52" s="1"/>
      <c r="J52" s="1"/>
      <c r="K52" s="1"/>
      <c r="L52" s="1"/>
    </row>
    <row r="53" spans="3:12" ht="12">
      <c r="C53" s="1" t="s">
        <v>461</v>
      </c>
      <c r="D53" s="1"/>
      <c r="E53" s="1"/>
      <c r="F53" s="1"/>
      <c r="G53" s="1"/>
      <c r="H53" s="1"/>
      <c r="I53" s="1"/>
      <c r="J53" s="1"/>
      <c r="K53" s="1"/>
      <c r="L53" s="1"/>
    </row>
    <row r="54" spans="2:12" ht="1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5" ht="14.25">
      <c r="B55" s="16" t="s">
        <v>421</v>
      </c>
      <c r="C55" s="1"/>
      <c r="D55" s="1"/>
      <c r="E55" s="1"/>
      <c r="F55" s="1"/>
      <c r="G55" s="1"/>
      <c r="H55" s="1"/>
      <c r="I55" s="12"/>
      <c r="J55" s="12"/>
      <c r="K55" s="12"/>
      <c r="L55" s="12"/>
      <c r="M55" s="12"/>
      <c r="N55" s="12"/>
      <c r="O55" s="12"/>
    </row>
    <row r="56" spans="3:15" ht="12">
      <c r="C56" s="1" t="s">
        <v>432</v>
      </c>
      <c r="D56" s="1"/>
      <c r="E56" s="1"/>
      <c r="F56" s="1"/>
      <c r="G56" s="1"/>
      <c r="H56" s="1"/>
      <c r="I56" s="10"/>
      <c r="J56" s="10"/>
      <c r="K56" s="10"/>
      <c r="L56" s="10"/>
      <c r="M56" s="10"/>
      <c r="N56" s="10"/>
      <c r="O56" s="10"/>
    </row>
    <row r="57" spans="2:15" ht="11.25" customHeight="1">
      <c r="B57" s="1"/>
      <c r="C57" s="1"/>
      <c r="D57" s="1"/>
      <c r="E57" s="1"/>
      <c r="F57" s="1"/>
      <c r="G57" s="1"/>
      <c r="H57" s="1"/>
      <c r="I57" s="10"/>
      <c r="J57" s="10"/>
      <c r="K57" s="10"/>
      <c r="L57" s="10"/>
      <c r="M57" s="10"/>
      <c r="N57" s="10"/>
      <c r="O57" s="10"/>
    </row>
    <row r="58" spans="2:15" ht="14.25">
      <c r="B58" s="16" t="s">
        <v>465</v>
      </c>
      <c r="C58" s="1"/>
      <c r="D58" s="1"/>
      <c r="E58" s="1"/>
      <c r="F58" s="1"/>
      <c r="G58" s="1"/>
      <c r="H58" s="1"/>
      <c r="I58" s="10"/>
      <c r="J58" s="10"/>
      <c r="K58" s="10"/>
      <c r="L58" s="10"/>
      <c r="M58" s="10"/>
      <c r="N58" s="10"/>
      <c r="O58" s="10"/>
    </row>
    <row r="59" spans="2:15" ht="14.25">
      <c r="B59" s="16"/>
      <c r="C59" s="1" t="s">
        <v>466</v>
      </c>
      <c r="D59" s="1"/>
      <c r="E59" s="1"/>
      <c r="F59" s="1"/>
      <c r="G59" s="1"/>
      <c r="H59" s="1"/>
      <c r="I59" s="10"/>
      <c r="J59" s="10"/>
      <c r="K59" s="10"/>
      <c r="L59" s="10"/>
      <c r="M59" s="10"/>
      <c r="N59" s="10"/>
      <c r="O59" s="10"/>
    </row>
    <row r="60" spans="2:15" ht="14.25">
      <c r="B60" s="16"/>
      <c r="C60" s="1" t="s">
        <v>467</v>
      </c>
      <c r="D60" s="1"/>
      <c r="E60" s="1"/>
      <c r="F60" s="1"/>
      <c r="G60" s="1"/>
      <c r="H60" s="1"/>
      <c r="I60" s="10"/>
      <c r="J60" s="10"/>
      <c r="K60" s="10"/>
      <c r="L60" s="10"/>
      <c r="M60" s="10"/>
      <c r="N60" s="10"/>
      <c r="O60" s="10"/>
    </row>
    <row r="61" spans="2:15" ht="11.25" customHeight="1">
      <c r="B61" s="1"/>
      <c r="C61" s="1"/>
      <c r="D61" s="1"/>
      <c r="E61" s="1"/>
      <c r="F61" s="1"/>
      <c r="G61" s="1"/>
      <c r="H61" s="1"/>
      <c r="I61" s="10"/>
      <c r="J61" s="10"/>
      <c r="K61" s="10"/>
      <c r="L61" s="10"/>
      <c r="M61" s="10"/>
      <c r="N61" s="10"/>
      <c r="O61" s="10"/>
    </row>
    <row r="62" spans="2:15" ht="14.25">
      <c r="B62" s="16" t="s">
        <v>469</v>
      </c>
      <c r="C62" s="1"/>
      <c r="D62" s="1"/>
      <c r="E62" s="1"/>
      <c r="F62" s="1"/>
      <c r="G62" s="1"/>
      <c r="H62" s="1"/>
      <c r="I62" s="10"/>
      <c r="J62" s="10"/>
      <c r="K62" s="10"/>
      <c r="L62" s="10"/>
      <c r="M62" s="10"/>
      <c r="N62" s="10"/>
      <c r="O62" s="10"/>
    </row>
    <row r="63" spans="3:12" ht="12">
      <c r="C63" s="1" t="s">
        <v>433</v>
      </c>
      <c r="D63" s="1"/>
      <c r="E63" s="1"/>
      <c r="F63" s="1"/>
      <c r="G63" s="1"/>
      <c r="H63" s="1"/>
      <c r="I63" s="1"/>
      <c r="J63" s="1"/>
      <c r="K63" s="1"/>
      <c r="L63" s="1"/>
    </row>
    <row r="64" spans="2:12" ht="12">
      <c r="B64" s="10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ht="14.25">
      <c r="B65" s="16" t="s">
        <v>474</v>
      </c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ht="12">
      <c r="C66" s="1" t="s">
        <v>470</v>
      </c>
      <c r="D66" s="1"/>
      <c r="E66" s="1"/>
      <c r="F66" s="1"/>
      <c r="G66" s="1"/>
      <c r="H66" s="1"/>
      <c r="I66" s="1"/>
      <c r="J66" s="1"/>
      <c r="K66" s="1"/>
      <c r="L66" s="1"/>
    </row>
    <row r="67" spans="3:12" ht="12">
      <c r="C67" s="11" t="s">
        <v>434</v>
      </c>
      <c r="D67" s="1"/>
      <c r="E67" s="1"/>
      <c r="F67" s="1"/>
      <c r="G67" s="1"/>
      <c r="H67" s="1"/>
      <c r="I67" s="1"/>
      <c r="J67" s="1"/>
      <c r="K67" s="1"/>
      <c r="L67" s="1"/>
    </row>
    <row r="68" spans="2:12" ht="1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 ht="14.25">
      <c r="B69" s="16" t="s">
        <v>475</v>
      </c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3:12" ht="12">
      <c r="C70" s="1" t="s">
        <v>473</v>
      </c>
      <c r="D70" s="1"/>
      <c r="E70" s="1"/>
      <c r="F70" s="1"/>
      <c r="G70" s="1"/>
      <c r="H70" s="1"/>
      <c r="I70" s="1"/>
      <c r="J70" s="1"/>
      <c r="K70" s="1"/>
      <c r="L70" s="1"/>
    </row>
    <row r="71" spans="3:12" ht="12">
      <c r="C71" s="10" t="s">
        <v>435</v>
      </c>
      <c r="D71" s="1"/>
      <c r="E71" s="1"/>
      <c r="F71" s="1"/>
      <c r="G71" s="1"/>
      <c r="H71" s="1"/>
      <c r="I71" s="1"/>
      <c r="J71" s="1"/>
      <c r="K71" s="1"/>
      <c r="L71" s="1"/>
    </row>
    <row r="72" spans="3:15" ht="12">
      <c r="C72" s="62" t="s">
        <v>436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12">
      <c r="B73" s="1"/>
      <c r="C73" s="1" t="s">
        <v>406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12">
      <c r="B74" s="1"/>
      <c r="C74" s="1" t="s">
        <v>405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12">
      <c r="B75" s="1"/>
      <c r="C75" s="1" t="s">
        <v>404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12">
      <c r="B76" s="1"/>
      <c r="C76" s="1" t="s">
        <v>2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2" ht="12">
      <c r="B77" s="10"/>
      <c r="C77" s="10"/>
      <c r="D77" s="1"/>
      <c r="E77" s="1"/>
      <c r="F77" s="1"/>
      <c r="G77" s="1"/>
      <c r="H77" s="1"/>
      <c r="I77" s="1"/>
      <c r="J77" s="1"/>
      <c r="K77" s="1"/>
      <c r="L77" s="1"/>
    </row>
    <row r="78" spans="2:12" ht="14.25">
      <c r="B78" s="16" t="s">
        <v>476</v>
      </c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3:12" ht="12">
      <c r="C79" s="10" t="s">
        <v>437</v>
      </c>
      <c r="D79" s="1"/>
      <c r="E79" s="1"/>
      <c r="F79" s="1"/>
      <c r="G79" s="1"/>
      <c r="H79" s="1"/>
      <c r="I79" s="1"/>
      <c r="J79" s="1"/>
      <c r="K79" s="1"/>
      <c r="L79" s="1"/>
    </row>
    <row r="80" spans="3:12" ht="12">
      <c r="C80" s="1" t="s">
        <v>477</v>
      </c>
      <c r="D80" s="1"/>
      <c r="E80" s="1"/>
      <c r="F80" s="1"/>
      <c r="G80" s="1"/>
      <c r="H80" s="1"/>
      <c r="I80" s="1"/>
      <c r="J80" s="1"/>
      <c r="K80" s="1"/>
      <c r="L80" s="1"/>
    </row>
    <row r="81" spans="2:12" ht="12">
      <c r="B81" s="1"/>
      <c r="C81" s="1" t="s">
        <v>441</v>
      </c>
      <c r="D81" s="1"/>
      <c r="E81" s="1"/>
      <c r="F81" s="1"/>
      <c r="G81" s="1"/>
      <c r="H81" s="1"/>
      <c r="I81" s="1"/>
      <c r="J81" s="1"/>
      <c r="K81" s="1"/>
      <c r="L81" s="1"/>
    </row>
    <row r="82" spans="2:12" ht="1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 ht="1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3:5" ht="12">
      <c r="C84" s="1"/>
      <c r="D84" s="1"/>
      <c r="E84" s="1"/>
    </row>
    <row r="85" spans="3:5" ht="12">
      <c r="C85" s="1"/>
      <c r="D85" s="1"/>
      <c r="E85" s="1"/>
    </row>
    <row r="88" spans="2:12" ht="14.25">
      <c r="B88" s="16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 ht="1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2:12" ht="1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3:12" ht="12"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3:5" ht="12">
      <c r="C92" s="1"/>
      <c r="D92" s="1"/>
      <c r="E92" s="1"/>
    </row>
    <row r="93" spans="3:5" ht="12">
      <c r="C93" s="1"/>
      <c r="D93" s="1"/>
      <c r="E93" s="1"/>
    </row>
  </sheetData>
  <sheetProtection/>
  <mergeCells count="5">
    <mergeCell ref="B23:B24"/>
    <mergeCell ref="B1:N1"/>
    <mergeCell ref="B3:N6"/>
    <mergeCell ref="B11:C11"/>
    <mergeCell ref="B9:N9"/>
  </mergeCells>
  <dataValidations count="1">
    <dataValidation allowBlank="1" showInputMessage="1" showErrorMessage="1" imeMode="halfKatakana" sqref="F24"/>
  </dataValidations>
  <printOptions/>
  <pageMargins left="0.75" right="0.75" top="1" bottom="1" header="0.512" footer="0.512"/>
  <pageSetup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Z66"/>
  <sheetViews>
    <sheetView view="pageBreakPreview" zoomScale="85" zoomScaleSheetLayoutView="85" zoomScalePageLayoutView="0" workbookViewId="0" topLeftCell="A1">
      <selection activeCell="BB25" sqref="BB25"/>
    </sheetView>
  </sheetViews>
  <sheetFormatPr defaultColWidth="9.00390625" defaultRowHeight="13.5"/>
  <cols>
    <col min="1" max="1" width="2.875" style="21" customWidth="1"/>
    <col min="2" max="11" width="9.00390625" style="21" customWidth="1"/>
    <col min="12" max="12" width="0" style="21" hidden="1" customWidth="1"/>
    <col min="13" max="13" width="19.25390625" style="21" hidden="1" customWidth="1"/>
    <col min="14" max="53" width="0" style="21" hidden="1" customWidth="1"/>
    <col min="54" max="16384" width="9.00390625" style="21" customWidth="1"/>
  </cols>
  <sheetData>
    <row r="1" spans="1:10" ht="24.75" thickBot="1">
      <c r="A1" s="207" t="s">
        <v>297</v>
      </c>
      <c r="B1" s="208"/>
      <c r="C1" s="208"/>
      <c r="D1" s="208"/>
      <c r="E1" s="208"/>
      <c r="F1" s="208"/>
      <c r="G1" s="166"/>
      <c r="H1" s="20" t="s">
        <v>298</v>
      </c>
      <c r="I1" s="209"/>
      <c r="J1" s="210"/>
    </row>
    <row r="2" spans="21:48" ht="13.5">
      <c r="U2" s="21">
        <v>1</v>
      </c>
      <c r="V2" s="21">
        <f>U2+1</f>
        <v>2</v>
      </c>
      <c r="W2" s="21">
        <f aca="true" t="shared" si="0" ref="W2:AV2">V2+1</f>
        <v>3</v>
      </c>
      <c r="X2" s="21">
        <f t="shared" si="0"/>
        <v>4</v>
      </c>
      <c r="Y2" s="21">
        <f t="shared" si="0"/>
        <v>5</v>
      </c>
      <c r="Z2" s="21">
        <f t="shared" si="0"/>
        <v>6</v>
      </c>
      <c r="AA2" s="21">
        <f t="shared" si="0"/>
        <v>7</v>
      </c>
      <c r="AB2" s="21">
        <f t="shared" si="0"/>
        <v>8</v>
      </c>
      <c r="AC2" s="21">
        <f t="shared" si="0"/>
        <v>9</v>
      </c>
      <c r="AD2" s="21">
        <f t="shared" si="0"/>
        <v>10</v>
      </c>
      <c r="AE2" s="21">
        <f t="shared" si="0"/>
        <v>11</v>
      </c>
      <c r="AF2" s="21">
        <f t="shared" si="0"/>
        <v>12</v>
      </c>
      <c r="AG2" s="21">
        <f t="shared" si="0"/>
        <v>13</v>
      </c>
      <c r="AH2" s="21">
        <f t="shared" si="0"/>
        <v>14</v>
      </c>
      <c r="AI2" s="21">
        <f t="shared" si="0"/>
        <v>15</v>
      </c>
      <c r="AJ2" s="21">
        <f t="shared" si="0"/>
        <v>16</v>
      </c>
      <c r="AK2" s="21">
        <f t="shared" si="0"/>
        <v>17</v>
      </c>
      <c r="AL2" s="21">
        <f t="shared" si="0"/>
        <v>18</v>
      </c>
      <c r="AM2" s="21">
        <f t="shared" si="0"/>
        <v>19</v>
      </c>
      <c r="AN2" s="21">
        <f t="shared" si="0"/>
        <v>20</v>
      </c>
      <c r="AO2" s="21">
        <f t="shared" si="0"/>
        <v>21</v>
      </c>
      <c r="AP2" s="21">
        <f t="shared" si="0"/>
        <v>22</v>
      </c>
      <c r="AQ2" s="21">
        <f t="shared" si="0"/>
        <v>23</v>
      </c>
      <c r="AR2" s="21">
        <f t="shared" si="0"/>
        <v>24</v>
      </c>
      <c r="AS2" s="21">
        <f t="shared" si="0"/>
        <v>25</v>
      </c>
      <c r="AT2" s="21">
        <f t="shared" si="0"/>
        <v>26</v>
      </c>
      <c r="AU2" s="21">
        <f t="shared" si="0"/>
        <v>27</v>
      </c>
      <c r="AV2" s="21">
        <f t="shared" si="0"/>
        <v>28</v>
      </c>
    </row>
    <row r="3" spans="1:47" ht="19.5" thickBot="1">
      <c r="A3" s="22" t="s">
        <v>299</v>
      </c>
      <c r="O3" s="21" t="str">
        <f>C23</f>
        <v>小学</v>
      </c>
      <c r="P3" s="21" t="str">
        <f>D23</f>
        <v>中学</v>
      </c>
      <c r="Q3" s="21" t="str">
        <f>E23</f>
        <v>高校</v>
      </c>
      <c r="R3" s="21" t="str">
        <f>F23</f>
        <v>一般・大学</v>
      </c>
      <c r="S3" s="21">
        <f>G23</f>
        <v>0</v>
      </c>
      <c r="V3" s="21" t="s">
        <v>300</v>
      </c>
      <c r="W3" s="21" t="s">
        <v>301</v>
      </c>
      <c r="X3" s="21" t="s">
        <v>302</v>
      </c>
      <c r="Y3" s="21" t="s">
        <v>303</v>
      </c>
      <c r="Z3" s="21" t="s">
        <v>304</v>
      </c>
      <c r="AA3" s="21" t="s">
        <v>305</v>
      </c>
      <c r="AB3" s="21" t="s">
        <v>306</v>
      </c>
      <c r="AC3" s="21" t="s">
        <v>307</v>
      </c>
      <c r="AD3" s="21" t="s">
        <v>308</v>
      </c>
      <c r="AE3" s="21" t="s">
        <v>309</v>
      </c>
      <c r="AF3" s="21" t="s">
        <v>310</v>
      </c>
      <c r="AG3" s="21" t="s">
        <v>311</v>
      </c>
      <c r="AH3" s="21" t="s">
        <v>312</v>
      </c>
      <c r="AI3" s="21" t="s">
        <v>313</v>
      </c>
      <c r="AJ3" s="21" t="s">
        <v>314</v>
      </c>
      <c r="AK3" s="21" t="s">
        <v>315</v>
      </c>
      <c r="AL3" s="21" t="s">
        <v>316</v>
      </c>
      <c r="AM3" s="21" t="s">
        <v>317</v>
      </c>
      <c r="AN3" s="21" t="s">
        <v>318</v>
      </c>
      <c r="AO3" s="21" t="s">
        <v>319</v>
      </c>
      <c r="AP3" s="21" t="s">
        <v>320</v>
      </c>
      <c r="AQ3" s="21" t="s">
        <v>321</v>
      </c>
      <c r="AR3" s="21" t="s">
        <v>322</v>
      </c>
      <c r="AS3" s="21" t="s">
        <v>323</v>
      </c>
      <c r="AT3" s="21" t="s">
        <v>324</v>
      </c>
      <c r="AU3" s="21" t="s">
        <v>325</v>
      </c>
    </row>
    <row r="4" spans="1:52" ht="18.75">
      <c r="A4" s="211" t="s">
        <v>326</v>
      </c>
      <c r="B4" s="212"/>
      <c r="C4" s="212"/>
      <c r="D4" s="213"/>
      <c r="E4" s="213"/>
      <c r="F4" s="213"/>
      <c r="G4" s="212"/>
      <c r="H4" s="212"/>
      <c r="I4" s="212"/>
      <c r="J4" s="214"/>
      <c r="M4" s="21" t="s">
        <v>327</v>
      </c>
      <c r="N4" s="21" t="str">
        <f>B24</f>
        <v>１種目</v>
      </c>
      <c r="T4" s="24"/>
      <c r="U4" s="25" t="str">
        <f>M4</f>
        <v>札幌記録会第１戦</v>
      </c>
      <c r="AV4" s="24" t="s">
        <v>328</v>
      </c>
      <c r="AZ4" s="21" t="s">
        <v>329</v>
      </c>
    </row>
    <row r="5" spans="1:52" ht="22.5" customHeight="1" thickBot="1">
      <c r="A5" s="215" t="s">
        <v>330</v>
      </c>
      <c r="B5" s="216"/>
      <c r="C5" s="216"/>
      <c r="D5" s="217" t="s">
        <v>331</v>
      </c>
      <c r="E5" s="218"/>
      <c r="F5" s="218"/>
      <c r="G5" s="218"/>
      <c r="H5" s="218"/>
      <c r="I5" s="218"/>
      <c r="J5" s="219"/>
      <c r="M5" s="21" t="str">
        <f>M4</f>
        <v>札幌記録会第１戦</v>
      </c>
      <c r="N5" s="21" t="str">
        <f>B25</f>
        <v>２種目</v>
      </c>
      <c r="U5" s="21" t="str">
        <f>M8</f>
        <v>札幌記録会第２線</v>
      </c>
      <c r="AV5" s="21" t="str">
        <f aca="true" t="shared" si="1" ref="AV5:AV11">AV4</f>
        <v>kirokukai_sapporo@yahoo.co.jp</v>
      </c>
      <c r="AZ5" s="26" t="s">
        <v>332</v>
      </c>
    </row>
    <row r="6" spans="13:52" ht="14.25" thickBot="1">
      <c r="M6" s="21" t="str">
        <f aca="true" t="shared" si="2" ref="M6:M34">M5</f>
        <v>札幌記録会第１戦</v>
      </c>
      <c r="N6" s="21" t="e">
        <f>#REF!</f>
        <v>#REF!</v>
      </c>
      <c r="U6" s="21" t="str">
        <f>M14</f>
        <v>札幌記録会第３戦</v>
      </c>
      <c r="AV6" s="21" t="str">
        <f t="shared" si="1"/>
        <v>kirokukai_sapporo@yahoo.co.jp</v>
      </c>
      <c r="AZ6" s="26" t="s">
        <v>333</v>
      </c>
    </row>
    <row r="7" spans="1:52" ht="18.75" customHeight="1">
      <c r="A7" s="220" t="s">
        <v>334</v>
      </c>
      <c r="B7" s="159"/>
      <c r="C7" s="221"/>
      <c r="D7" s="158"/>
      <c r="E7" s="159"/>
      <c r="F7" s="159"/>
      <c r="G7" s="159"/>
      <c r="H7" s="159"/>
      <c r="I7" s="159"/>
      <c r="J7" s="160"/>
      <c r="M7" s="21" t="e">
        <f>#REF!</f>
        <v>#REF!</v>
      </c>
      <c r="N7" s="21" t="str">
        <f>B26</f>
        <v>リレー</v>
      </c>
      <c r="U7" s="21" t="e">
        <f>#REF!</f>
        <v>#REF!</v>
      </c>
      <c r="AV7" s="21" t="e">
        <f>#REF!</f>
        <v>#REF!</v>
      </c>
      <c r="AZ7" s="27" t="s">
        <v>335</v>
      </c>
    </row>
    <row r="8" spans="1:52" ht="18.75" customHeight="1">
      <c r="A8" s="195" t="s">
        <v>336</v>
      </c>
      <c r="B8" s="196"/>
      <c r="C8" s="197"/>
      <c r="D8" s="198"/>
      <c r="E8" s="196"/>
      <c r="F8" s="196"/>
      <c r="G8" s="196"/>
      <c r="H8" s="196"/>
      <c r="I8" s="196"/>
      <c r="J8" s="199"/>
      <c r="M8" s="21" t="s">
        <v>337</v>
      </c>
      <c r="N8" s="21" t="str">
        <f>N4</f>
        <v>１種目</v>
      </c>
      <c r="U8" s="21" t="e">
        <f>#REF!</f>
        <v>#REF!</v>
      </c>
      <c r="AV8" s="21" t="e">
        <f>#REF!</f>
        <v>#REF!</v>
      </c>
      <c r="AZ8" s="26" t="s">
        <v>338</v>
      </c>
    </row>
    <row r="9" spans="1:52" ht="18.75" customHeight="1">
      <c r="A9" s="195" t="s">
        <v>339</v>
      </c>
      <c r="B9" s="196"/>
      <c r="C9" s="197"/>
      <c r="D9" s="198"/>
      <c r="E9" s="196"/>
      <c r="F9" s="196"/>
      <c r="G9" s="28" t="s">
        <v>340</v>
      </c>
      <c r="H9" s="198"/>
      <c r="I9" s="196"/>
      <c r="J9" s="199"/>
      <c r="M9" s="21" t="str">
        <f t="shared" si="2"/>
        <v>札幌記録会第２線</v>
      </c>
      <c r="N9" s="21" t="str">
        <f>N5</f>
        <v>２種目</v>
      </c>
      <c r="U9" s="21" t="e">
        <f>#REF!</f>
        <v>#REF!</v>
      </c>
      <c r="AV9" s="24" t="e">
        <f t="shared" si="1"/>
        <v>#REF!</v>
      </c>
      <c r="AZ9" s="26" t="s">
        <v>341</v>
      </c>
    </row>
    <row r="10" spans="1:52" ht="18.75" customHeight="1">
      <c r="A10" s="195" t="s">
        <v>342</v>
      </c>
      <c r="B10" s="196"/>
      <c r="C10" s="197"/>
      <c r="D10" s="198"/>
      <c r="E10" s="196"/>
      <c r="F10" s="196"/>
      <c r="G10" s="29" t="s">
        <v>343</v>
      </c>
      <c r="H10" s="198"/>
      <c r="I10" s="196"/>
      <c r="J10" s="199"/>
      <c r="M10" s="21" t="str">
        <f t="shared" si="2"/>
        <v>札幌記録会第２線</v>
      </c>
      <c r="N10" s="21" t="e">
        <f>N6</f>
        <v>#REF!</v>
      </c>
      <c r="U10" s="21" t="e">
        <f>#REF!</f>
        <v>#REF!</v>
      </c>
      <c r="AV10" s="21" t="e">
        <f t="shared" si="1"/>
        <v>#REF!</v>
      </c>
      <c r="AZ10" s="27" t="s">
        <v>344</v>
      </c>
    </row>
    <row r="11" spans="1:52" ht="18.75" customHeight="1" thickBot="1">
      <c r="A11" s="205" t="s">
        <v>345</v>
      </c>
      <c r="B11" s="186"/>
      <c r="C11" s="206"/>
      <c r="D11" s="185"/>
      <c r="E11" s="186"/>
      <c r="F11" s="186"/>
      <c r="G11" s="186"/>
      <c r="H11" s="186"/>
      <c r="I11" s="186"/>
      <c r="J11" s="187"/>
      <c r="M11" s="21" t="str">
        <f t="shared" si="2"/>
        <v>札幌記録会第２線</v>
      </c>
      <c r="N11" s="21" t="e">
        <f>#REF!</f>
        <v>#REF!</v>
      </c>
      <c r="U11" s="21" t="e">
        <f>#REF!</f>
        <v>#REF!</v>
      </c>
      <c r="AV11" s="21" t="e">
        <f t="shared" si="1"/>
        <v>#REF!</v>
      </c>
      <c r="AZ11" s="27" t="s">
        <v>346</v>
      </c>
    </row>
    <row r="12" spans="13:52" ht="14.25">
      <c r="M12" s="21" t="str">
        <f t="shared" si="2"/>
        <v>札幌記録会第２線</v>
      </c>
      <c r="N12" s="21" t="str">
        <f>N7</f>
        <v>リレー</v>
      </c>
      <c r="U12" s="21" t="e">
        <f>#REF!</f>
        <v>#REF!</v>
      </c>
      <c r="AV12" s="24" t="s">
        <v>347</v>
      </c>
      <c r="AZ12" s="27" t="s">
        <v>348</v>
      </c>
    </row>
    <row r="13" spans="1:52" ht="18.75">
      <c r="A13" s="22" t="s">
        <v>349</v>
      </c>
      <c r="M13" s="21" t="str">
        <f t="shared" si="2"/>
        <v>札幌記録会第２線</v>
      </c>
      <c r="N13" s="21" t="e">
        <f>#REF!</f>
        <v>#REF!</v>
      </c>
      <c r="U13" s="21" t="e">
        <f>#REF!</f>
        <v>#REF!</v>
      </c>
      <c r="AV13" s="21" t="str">
        <f>AV12</f>
        <v>tyutairen_sapporo@yahoo.co.jp</v>
      </c>
      <c r="AZ13" s="27" t="s">
        <v>350</v>
      </c>
    </row>
    <row r="14" spans="2:52" ht="30.75">
      <c r="B14" s="188" t="s">
        <v>351</v>
      </c>
      <c r="C14" s="188"/>
      <c r="D14" s="188"/>
      <c r="E14" s="188"/>
      <c r="F14" s="188"/>
      <c r="G14" s="188"/>
      <c r="H14" s="188"/>
      <c r="I14" s="188"/>
      <c r="J14" s="188"/>
      <c r="M14" s="21" t="s">
        <v>352</v>
      </c>
      <c r="N14" s="21" t="str">
        <f aca="true" t="shared" si="3" ref="N14:N25">N8</f>
        <v>１種目</v>
      </c>
      <c r="U14" s="21" t="e">
        <f>#REF!</f>
        <v>#REF!</v>
      </c>
      <c r="AV14" s="21" t="str">
        <f>AV13</f>
        <v>tyutairen_sapporo@yahoo.co.jp</v>
      </c>
      <c r="AZ14" s="27" t="s">
        <v>353</v>
      </c>
    </row>
    <row r="15" spans="2:52" ht="45.75" customHeight="1" thickBot="1">
      <c r="B15" s="189" t="s">
        <v>354</v>
      </c>
      <c r="C15" s="189"/>
      <c r="D15" s="189"/>
      <c r="E15" s="189"/>
      <c r="F15" s="189"/>
      <c r="G15" s="189"/>
      <c r="H15" s="189"/>
      <c r="I15" s="189"/>
      <c r="J15" s="189"/>
      <c r="M15" s="21" t="str">
        <f t="shared" si="2"/>
        <v>札幌記録会第３戦</v>
      </c>
      <c r="N15" s="21" t="str">
        <f t="shared" si="3"/>
        <v>２種目</v>
      </c>
      <c r="U15" s="21" t="str">
        <f>M37</f>
        <v>中体連新人戦</v>
      </c>
      <c r="AV15" s="21" t="str">
        <f>AV14</f>
        <v>tyutairen_sapporo@yahoo.co.jp</v>
      </c>
      <c r="AZ15" s="27" t="s">
        <v>355</v>
      </c>
    </row>
    <row r="16" spans="2:52" ht="21.75" customHeight="1" thickBot="1">
      <c r="B16" s="190" t="s">
        <v>356</v>
      </c>
      <c r="C16" s="191"/>
      <c r="D16" s="192" t="s">
        <v>357</v>
      </c>
      <c r="E16" s="191"/>
      <c r="F16" s="192" t="s">
        <v>358</v>
      </c>
      <c r="G16" s="193"/>
      <c r="H16" s="193"/>
      <c r="I16" s="193"/>
      <c r="J16" s="194"/>
      <c r="M16" s="21" t="str">
        <f t="shared" si="2"/>
        <v>札幌記録会第３戦</v>
      </c>
      <c r="N16" s="21" t="e">
        <f t="shared" si="3"/>
        <v>#REF!</v>
      </c>
      <c r="U16" s="21" t="str">
        <f>M39</f>
        <v>小学陸上競技記録会</v>
      </c>
      <c r="AV16" s="24" t="s">
        <v>359</v>
      </c>
      <c r="AZ16" s="27" t="s">
        <v>360</v>
      </c>
    </row>
    <row r="17" spans="1:52" ht="21.75" customHeight="1" thickTop="1">
      <c r="A17" s="21">
        <v>1</v>
      </c>
      <c r="B17" s="200"/>
      <c r="C17" s="201"/>
      <c r="D17" s="202"/>
      <c r="E17" s="201"/>
      <c r="F17" s="202"/>
      <c r="G17" s="203"/>
      <c r="H17" s="203"/>
      <c r="I17" s="203"/>
      <c r="J17" s="204"/>
      <c r="M17" s="21" t="str">
        <f t="shared" si="2"/>
        <v>札幌記録会第３戦</v>
      </c>
      <c r="N17" s="21" t="e">
        <f t="shared" si="3"/>
        <v>#REF!</v>
      </c>
      <c r="U17" s="21" t="e">
        <f>#REF!</f>
        <v>#REF!</v>
      </c>
      <c r="AZ17" s="27"/>
    </row>
    <row r="18" spans="1:52" ht="21.75" customHeight="1">
      <c r="A18" s="21">
        <v>2</v>
      </c>
      <c r="B18" s="180"/>
      <c r="C18" s="181"/>
      <c r="D18" s="182"/>
      <c r="E18" s="181"/>
      <c r="F18" s="182"/>
      <c r="G18" s="183"/>
      <c r="H18" s="183"/>
      <c r="I18" s="183"/>
      <c r="J18" s="184"/>
      <c r="M18" s="21" t="str">
        <f t="shared" si="2"/>
        <v>札幌記録会第３戦</v>
      </c>
      <c r="N18" s="21" t="str">
        <f t="shared" si="3"/>
        <v>リレー</v>
      </c>
      <c r="U18" s="21" t="str">
        <f>M49</f>
        <v>川崎記念陸協大会</v>
      </c>
      <c r="AZ18" s="27"/>
    </row>
    <row r="19" spans="1:52" ht="21.75" customHeight="1">
      <c r="A19" s="21">
        <v>3</v>
      </c>
      <c r="B19" s="180"/>
      <c r="C19" s="181"/>
      <c r="D19" s="182"/>
      <c r="E19" s="181"/>
      <c r="F19" s="182"/>
      <c r="G19" s="183"/>
      <c r="H19" s="183"/>
      <c r="I19" s="183"/>
      <c r="J19" s="184"/>
      <c r="M19" s="21" t="str">
        <f t="shared" si="2"/>
        <v>札幌記録会第３戦</v>
      </c>
      <c r="N19" s="21" t="e">
        <f t="shared" si="3"/>
        <v>#REF!</v>
      </c>
      <c r="U19" s="21" t="str">
        <f>M55</f>
        <v>札幌選手権</v>
      </c>
      <c r="AZ19" s="27"/>
    </row>
    <row r="20" spans="1:21" ht="21.75" customHeight="1" thickBot="1">
      <c r="A20" s="21">
        <v>4</v>
      </c>
      <c r="B20" s="153"/>
      <c r="C20" s="154"/>
      <c r="D20" s="155"/>
      <c r="E20" s="154"/>
      <c r="F20" s="155"/>
      <c r="G20" s="156"/>
      <c r="H20" s="156"/>
      <c r="I20" s="156"/>
      <c r="J20" s="157"/>
      <c r="M20" s="21" t="s">
        <v>361</v>
      </c>
      <c r="N20" s="21" t="str">
        <f t="shared" si="3"/>
        <v>１種目</v>
      </c>
      <c r="U20" s="21" t="str">
        <f>M61</f>
        <v>室内記録会</v>
      </c>
    </row>
    <row r="21" spans="13:14" ht="13.5">
      <c r="M21" s="21" t="str">
        <f t="shared" si="2"/>
        <v>札幌記録会第４戦</v>
      </c>
      <c r="N21" s="21" t="str">
        <f t="shared" si="3"/>
        <v>２種目</v>
      </c>
    </row>
    <row r="22" spans="1:14" ht="24" customHeight="1" thickBot="1">
      <c r="A22" s="22" t="s">
        <v>362</v>
      </c>
      <c r="M22" s="21" t="str">
        <f t="shared" si="2"/>
        <v>札幌記録会第４戦</v>
      </c>
      <c r="N22" s="21" t="e">
        <f t="shared" si="3"/>
        <v>#REF!</v>
      </c>
    </row>
    <row r="23" spans="1:14" ht="24" customHeight="1" thickBot="1">
      <c r="A23" s="30"/>
      <c r="B23" s="31"/>
      <c r="C23" s="32" t="s">
        <v>363</v>
      </c>
      <c r="D23" s="32" t="s">
        <v>364</v>
      </c>
      <c r="E23" s="32" t="s">
        <v>365</v>
      </c>
      <c r="F23" s="33" t="s">
        <v>366</v>
      </c>
      <c r="G23" s="34"/>
      <c r="H23" s="35"/>
      <c r="I23" s="36"/>
      <c r="J23" s="37"/>
      <c r="M23" s="21" t="str">
        <f t="shared" si="2"/>
        <v>札幌記録会第４戦</v>
      </c>
      <c r="N23" s="21" t="e">
        <f t="shared" si="3"/>
        <v>#REF!</v>
      </c>
    </row>
    <row r="24" spans="1:21" ht="18.75" customHeight="1" thickTop="1">
      <c r="A24" s="167" t="s">
        <v>367</v>
      </c>
      <c r="B24" s="38" t="s">
        <v>368</v>
      </c>
      <c r="C24" s="39">
        <v>600</v>
      </c>
      <c r="D24" s="85"/>
      <c r="E24" s="85"/>
      <c r="F24" s="86"/>
      <c r="G24" s="40"/>
      <c r="H24" s="41"/>
      <c r="I24" s="42"/>
      <c r="J24" s="19"/>
      <c r="M24" s="21" t="str">
        <f t="shared" si="2"/>
        <v>札幌記録会第４戦</v>
      </c>
      <c r="N24" s="21" t="str">
        <f t="shared" si="3"/>
        <v>リレー</v>
      </c>
      <c r="U24" s="21" t="s">
        <v>369</v>
      </c>
    </row>
    <row r="25" spans="1:21" ht="18.75" customHeight="1">
      <c r="A25" s="168"/>
      <c r="B25" s="38" t="s">
        <v>370</v>
      </c>
      <c r="C25" s="39">
        <v>1000</v>
      </c>
      <c r="D25" s="87"/>
      <c r="E25" s="87"/>
      <c r="F25" s="88"/>
      <c r="G25" s="169" t="s">
        <v>438</v>
      </c>
      <c r="H25" s="170"/>
      <c r="I25" s="170"/>
      <c r="J25" s="171"/>
      <c r="M25" s="21" t="str">
        <f t="shared" si="2"/>
        <v>札幌記録会第４戦</v>
      </c>
      <c r="N25" s="21" t="e">
        <f t="shared" si="3"/>
        <v>#REF!</v>
      </c>
      <c r="U25" s="21" t="s">
        <v>371</v>
      </c>
    </row>
    <row r="26" spans="1:14" ht="18.75" customHeight="1">
      <c r="A26" s="168"/>
      <c r="B26" s="38" t="s">
        <v>372</v>
      </c>
      <c r="C26" s="39">
        <v>1300</v>
      </c>
      <c r="D26" s="87"/>
      <c r="E26" s="87"/>
      <c r="F26" s="88"/>
      <c r="G26" s="172"/>
      <c r="H26" s="173"/>
      <c r="I26" s="173"/>
      <c r="J26" s="174"/>
      <c r="M26" s="21" t="e">
        <f>#REF!</f>
        <v>#REF!</v>
      </c>
      <c r="N26" s="21" t="e">
        <f>N22</f>
        <v>#REF!</v>
      </c>
    </row>
    <row r="27" spans="1:14" ht="18.75" customHeight="1">
      <c r="A27" s="175" t="s">
        <v>373</v>
      </c>
      <c r="B27" s="43" t="s">
        <v>368</v>
      </c>
      <c r="C27" s="44"/>
      <c r="D27" s="89"/>
      <c r="E27" s="89"/>
      <c r="F27" s="90"/>
      <c r="G27" s="45"/>
      <c r="H27" s="46">
        <f>C24*C27+D24*D27+E$24*E27+F$24*F$27</f>
        <v>0</v>
      </c>
      <c r="I27" s="176">
        <f>SUM(H27:H29)</f>
        <v>0</v>
      </c>
      <c r="J27" s="178">
        <f>SUM(I27:I32)</f>
        <v>0</v>
      </c>
      <c r="M27" s="21" t="e">
        <f>#REF!</f>
        <v>#REF!</v>
      </c>
      <c r="N27" s="21" t="str">
        <f aca="true" t="shared" si="4" ref="N27:N34">N24</f>
        <v>リレー</v>
      </c>
    </row>
    <row r="28" spans="1:14" ht="18.75" customHeight="1">
      <c r="A28" s="168"/>
      <c r="B28" s="47" t="s">
        <v>370</v>
      </c>
      <c r="C28" s="48"/>
      <c r="D28" s="91"/>
      <c r="E28" s="91"/>
      <c r="F28" s="92"/>
      <c r="G28" s="49"/>
      <c r="H28" s="47">
        <f>C25*C28+D25*D28+E$25*E28+F$25*F$28</f>
        <v>0</v>
      </c>
      <c r="I28" s="177"/>
      <c r="J28" s="179"/>
      <c r="M28" s="21" t="e">
        <f t="shared" si="2"/>
        <v>#REF!</v>
      </c>
      <c r="N28" s="21" t="e">
        <f t="shared" si="4"/>
        <v>#REF!</v>
      </c>
    </row>
    <row r="29" spans="1:14" ht="18.75" customHeight="1">
      <c r="A29" s="168"/>
      <c r="B29" s="47" t="s">
        <v>372</v>
      </c>
      <c r="C29" s="48"/>
      <c r="D29" s="91"/>
      <c r="E29" s="91"/>
      <c r="F29" s="92"/>
      <c r="G29" s="49"/>
      <c r="H29" s="50">
        <f>C26*C29+D26*D29+E$26*E29+F$26*F$29</f>
        <v>0</v>
      </c>
      <c r="I29" s="177"/>
      <c r="J29" s="179"/>
      <c r="M29" s="21" t="e">
        <f>#REF!</f>
        <v>#REF!</v>
      </c>
      <c r="N29" s="21" t="e">
        <f t="shared" si="4"/>
        <v>#REF!</v>
      </c>
    </row>
    <row r="30" spans="1:14" ht="18.75" customHeight="1">
      <c r="A30" s="175" t="s">
        <v>374</v>
      </c>
      <c r="B30" s="43" t="s">
        <v>368</v>
      </c>
      <c r="C30" s="44"/>
      <c r="D30" s="89"/>
      <c r="E30" s="89"/>
      <c r="F30" s="90"/>
      <c r="G30" s="45"/>
      <c r="H30" s="43">
        <f>C24*C30+D24*D30+E$24*E30+F$24*F30</f>
        <v>0</v>
      </c>
      <c r="I30" s="176">
        <f>SUM(H30:H32)</f>
        <v>0</v>
      </c>
      <c r="J30" s="179"/>
      <c r="M30" s="21" t="e">
        <f>#REF!</f>
        <v>#REF!</v>
      </c>
      <c r="N30" s="21" t="str">
        <f t="shared" si="4"/>
        <v>リレー</v>
      </c>
    </row>
    <row r="31" spans="1:14" ht="18.75" customHeight="1">
      <c r="A31" s="168"/>
      <c r="B31" s="47" t="s">
        <v>370</v>
      </c>
      <c r="C31" s="48"/>
      <c r="D31" s="91"/>
      <c r="E31" s="91"/>
      <c r="F31" s="92"/>
      <c r="G31" s="49"/>
      <c r="H31" s="47">
        <f>C25*C31+D25*D31+E$25*E31+F$25*F31</f>
        <v>0</v>
      </c>
      <c r="I31" s="177"/>
      <c r="J31" s="179"/>
      <c r="M31" s="21" t="e">
        <f t="shared" si="2"/>
        <v>#REF!</v>
      </c>
      <c r="N31" s="21" t="e">
        <f t="shared" si="4"/>
        <v>#REF!</v>
      </c>
    </row>
    <row r="32" spans="1:14" ht="18.75" customHeight="1" thickBot="1">
      <c r="A32" s="168"/>
      <c r="B32" s="47" t="s">
        <v>372</v>
      </c>
      <c r="C32" s="48"/>
      <c r="D32" s="93"/>
      <c r="E32" s="93"/>
      <c r="F32" s="94"/>
      <c r="G32" s="49"/>
      <c r="H32" s="47">
        <f>C26*C32+D26*D32+E$26*E32+F$26*F32</f>
        <v>0</v>
      </c>
      <c r="I32" s="177"/>
      <c r="J32" s="179"/>
      <c r="M32" s="21" t="e">
        <f>#REF!</f>
        <v>#REF!</v>
      </c>
      <c r="N32" s="21" t="e">
        <f t="shared" si="4"/>
        <v>#REF!</v>
      </c>
    </row>
    <row r="33" spans="1:14" ht="12.75">
      <c r="A33" s="51"/>
      <c r="B33" s="52"/>
      <c r="C33" s="52"/>
      <c r="D33" s="52"/>
      <c r="E33" s="52"/>
      <c r="F33" s="52"/>
      <c r="G33" s="52" t="s">
        <v>439</v>
      </c>
      <c r="H33" s="52"/>
      <c r="I33" s="36"/>
      <c r="J33" s="36"/>
      <c r="M33" s="21" t="e">
        <f>#REF!</f>
        <v>#REF!</v>
      </c>
      <c r="N33" s="21" t="str">
        <f t="shared" si="4"/>
        <v>リレー</v>
      </c>
    </row>
    <row r="34" spans="1:14" ht="9" customHeight="1">
      <c r="A34" s="53"/>
      <c r="B34" s="54"/>
      <c r="C34" s="54"/>
      <c r="D34" s="54"/>
      <c r="E34" s="54"/>
      <c r="F34" s="54"/>
      <c r="G34" s="54"/>
      <c r="H34" s="54"/>
      <c r="I34" s="42"/>
      <c r="J34" s="42"/>
      <c r="M34" s="21" t="e">
        <f t="shared" si="2"/>
        <v>#REF!</v>
      </c>
      <c r="N34" s="21" t="e">
        <f t="shared" si="4"/>
        <v>#REF!</v>
      </c>
    </row>
    <row r="35" spans="1:14" ht="12.75">
      <c r="A35" s="53"/>
      <c r="B35" s="54"/>
      <c r="C35" s="54"/>
      <c r="D35" s="54"/>
      <c r="E35" s="54"/>
      <c r="F35" s="54"/>
      <c r="G35" s="54"/>
      <c r="H35" s="54"/>
      <c r="I35" s="42"/>
      <c r="J35" s="42"/>
      <c r="M35" s="21" t="e">
        <f>#REF!</f>
        <v>#REF!</v>
      </c>
      <c r="N35" s="21" t="e">
        <f>#REF!</f>
        <v>#REF!</v>
      </c>
    </row>
    <row r="36" spans="1:14" ht="18.75">
      <c r="A36" s="22" t="s">
        <v>375</v>
      </c>
      <c r="M36" s="21" t="e">
        <f>#REF!</f>
        <v>#REF!</v>
      </c>
      <c r="N36" s="21" t="e">
        <f>#REF!</f>
        <v>#REF!</v>
      </c>
    </row>
    <row r="37" spans="13:14" ht="13.5" thickBot="1">
      <c r="M37" s="21" t="s">
        <v>376</v>
      </c>
      <c r="N37" s="21" t="e">
        <f>#REF!</f>
        <v>#REF!</v>
      </c>
    </row>
    <row r="38" spans="2:14" ht="29.25" customHeight="1">
      <c r="B38" s="55" t="s">
        <v>377</v>
      </c>
      <c r="C38" s="23" t="s">
        <v>378</v>
      </c>
      <c r="D38" s="158" t="s">
        <v>379</v>
      </c>
      <c r="E38" s="159"/>
      <c r="F38" s="159"/>
      <c r="G38" s="159"/>
      <c r="H38" s="159"/>
      <c r="I38" s="159"/>
      <c r="J38" s="160"/>
      <c r="M38" s="21" t="str">
        <f>M37</f>
        <v>中体連新人戦</v>
      </c>
      <c r="N38" s="21" t="e">
        <f>#REF!</f>
        <v>#REF!</v>
      </c>
    </row>
    <row r="39" spans="2:14" ht="29.25" customHeight="1" thickBot="1">
      <c r="B39" s="56"/>
      <c r="C39" s="57"/>
      <c r="D39" s="155"/>
      <c r="E39" s="156"/>
      <c r="F39" s="156"/>
      <c r="G39" s="156"/>
      <c r="H39" s="156"/>
      <c r="I39" s="156"/>
      <c r="J39" s="157"/>
      <c r="M39" s="21" t="s">
        <v>380</v>
      </c>
      <c r="N39" s="21" t="e">
        <f>N37</f>
        <v>#REF!</v>
      </c>
    </row>
    <row r="40" spans="2:10" ht="12.75">
      <c r="B40" s="58"/>
      <c r="C40" s="42"/>
      <c r="D40" s="42"/>
      <c r="E40" s="42"/>
      <c r="F40" s="42"/>
      <c r="G40" s="42"/>
      <c r="H40" s="42"/>
      <c r="I40" s="42"/>
      <c r="J40" s="42"/>
    </row>
    <row r="41" spans="1:14" ht="18.75">
      <c r="A41" s="22" t="s">
        <v>381</v>
      </c>
      <c r="M41" s="21" t="str">
        <f>M39</f>
        <v>小学陸上競技記録会</v>
      </c>
      <c r="N41" s="21" t="e">
        <f>N38</f>
        <v>#REF!</v>
      </c>
    </row>
    <row r="42" spans="13:14" ht="13.5" thickBot="1">
      <c r="M42" s="21" t="str">
        <f>M41</f>
        <v>小学陸上競技記録会</v>
      </c>
      <c r="N42" s="21" t="e">
        <f>#REF!</f>
        <v>#REF!</v>
      </c>
    </row>
    <row r="43" spans="2:14" ht="14.25" customHeight="1">
      <c r="B43" s="161"/>
      <c r="C43" s="162"/>
      <c r="D43" s="162"/>
      <c r="E43" s="162"/>
      <c r="F43" s="162"/>
      <c r="G43" s="162"/>
      <c r="H43" s="162"/>
      <c r="I43" s="162"/>
      <c r="J43" s="163"/>
      <c r="M43" s="21" t="str">
        <f>M42</f>
        <v>小学陸上競技記録会</v>
      </c>
      <c r="N43" s="21" t="e">
        <f>#REF!</f>
        <v>#REF!</v>
      </c>
    </row>
    <row r="44" spans="2:14" ht="14.25" customHeight="1">
      <c r="B44" s="164"/>
      <c r="C44" s="165"/>
      <c r="D44" s="165"/>
      <c r="E44" s="165"/>
      <c r="F44" s="165"/>
      <c r="G44" s="165"/>
      <c r="H44" s="165"/>
      <c r="I44" s="165"/>
      <c r="J44" s="166"/>
      <c r="M44" s="21" t="e">
        <f>#REF!</f>
        <v>#REF!</v>
      </c>
      <c r="N44" s="21" t="e">
        <f>N41</f>
        <v>#REF!</v>
      </c>
    </row>
    <row r="45" spans="2:14" ht="14.25" customHeight="1" thickBot="1">
      <c r="B45" s="150"/>
      <c r="C45" s="151"/>
      <c r="D45" s="151"/>
      <c r="E45" s="151"/>
      <c r="F45" s="151"/>
      <c r="G45" s="151"/>
      <c r="H45" s="151"/>
      <c r="I45" s="151"/>
      <c r="J45" s="152"/>
      <c r="M45" s="21" t="e">
        <f>M44</f>
        <v>#REF!</v>
      </c>
      <c r="N45" s="21" t="e">
        <f>N42</f>
        <v>#REF!</v>
      </c>
    </row>
    <row r="46" spans="13:14" ht="12.75">
      <c r="M46" s="21" t="e">
        <f>M45</f>
        <v>#REF!</v>
      </c>
      <c r="N46" s="21" t="e">
        <f>N43</f>
        <v>#REF!</v>
      </c>
    </row>
    <row r="47" spans="13:14" ht="12.75">
      <c r="M47" s="21" t="e">
        <f>M46</f>
        <v>#REF!</v>
      </c>
      <c r="N47" s="21" t="e">
        <f>#REF!</f>
        <v>#REF!</v>
      </c>
    </row>
    <row r="48" spans="13:14" ht="12.75">
      <c r="M48" s="21" t="e">
        <f>M47</f>
        <v>#REF!</v>
      </c>
      <c r="N48" s="21" t="e">
        <f>#REF!</f>
        <v>#REF!</v>
      </c>
    </row>
    <row r="49" spans="13:14" ht="12.75">
      <c r="M49" s="21" t="s">
        <v>382</v>
      </c>
      <c r="N49" s="21" t="e">
        <f>#REF!</f>
        <v>#REF!</v>
      </c>
    </row>
    <row r="50" spans="13:14" ht="12.75">
      <c r="M50" s="21" t="str">
        <f>M49</f>
        <v>川崎記念陸協大会</v>
      </c>
      <c r="N50" s="21" t="e">
        <f aca="true" t="shared" si="5" ref="N50:N66">N44</f>
        <v>#REF!</v>
      </c>
    </row>
    <row r="51" spans="13:14" ht="12.75">
      <c r="M51" s="21" t="str">
        <f>M50</f>
        <v>川崎記念陸協大会</v>
      </c>
      <c r="N51" s="21" t="e">
        <f t="shared" si="5"/>
        <v>#REF!</v>
      </c>
    </row>
    <row r="52" spans="13:14" ht="12.75">
      <c r="M52" s="21" t="str">
        <f>M51</f>
        <v>川崎記念陸協大会</v>
      </c>
      <c r="N52" s="21" t="e">
        <f t="shared" si="5"/>
        <v>#REF!</v>
      </c>
    </row>
    <row r="53" spans="13:14" ht="12.75">
      <c r="M53" s="21" t="str">
        <f>M52</f>
        <v>川崎記念陸協大会</v>
      </c>
      <c r="N53" s="21" t="e">
        <f t="shared" si="5"/>
        <v>#REF!</v>
      </c>
    </row>
    <row r="54" spans="13:14" ht="12.75">
      <c r="M54" s="21" t="str">
        <f>M53</f>
        <v>川崎記念陸協大会</v>
      </c>
      <c r="N54" s="21" t="e">
        <f t="shared" si="5"/>
        <v>#REF!</v>
      </c>
    </row>
    <row r="55" spans="13:14" ht="12.75">
      <c r="M55" s="21" t="s">
        <v>383</v>
      </c>
      <c r="N55" s="21" t="e">
        <f t="shared" si="5"/>
        <v>#REF!</v>
      </c>
    </row>
    <row r="56" spans="13:14" ht="12.75">
      <c r="M56" s="21" t="str">
        <f>M55</f>
        <v>札幌選手権</v>
      </c>
      <c r="N56" s="21" t="e">
        <f t="shared" si="5"/>
        <v>#REF!</v>
      </c>
    </row>
    <row r="57" spans="13:14" ht="12.75">
      <c r="M57" s="21" t="str">
        <f>M56</f>
        <v>札幌選手権</v>
      </c>
      <c r="N57" s="21" t="e">
        <f t="shared" si="5"/>
        <v>#REF!</v>
      </c>
    </row>
    <row r="58" spans="13:14" ht="12.75">
      <c r="M58" s="21" t="str">
        <f>M57</f>
        <v>札幌選手権</v>
      </c>
      <c r="N58" s="21" t="e">
        <f t="shared" si="5"/>
        <v>#REF!</v>
      </c>
    </row>
    <row r="59" spans="13:14" ht="12.75">
      <c r="M59" s="21" t="str">
        <f>M58</f>
        <v>札幌選手権</v>
      </c>
      <c r="N59" s="21" t="e">
        <f t="shared" si="5"/>
        <v>#REF!</v>
      </c>
    </row>
    <row r="60" spans="13:14" ht="12.75">
      <c r="M60" s="21" t="str">
        <f>M59</f>
        <v>札幌選手権</v>
      </c>
      <c r="N60" s="21" t="e">
        <f t="shared" si="5"/>
        <v>#REF!</v>
      </c>
    </row>
    <row r="61" spans="13:14" ht="12.75">
      <c r="M61" s="21" t="s">
        <v>384</v>
      </c>
      <c r="N61" s="21" t="e">
        <f t="shared" si="5"/>
        <v>#REF!</v>
      </c>
    </row>
    <row r="62" spans="13:14" ht="12.75">
      <c r="M62" s="21" t="str">
        <f>M61</f>
        <v>室内記録会</v>
      </c>
      <c r="N62" s="21" t="e">
        <f t="shared" si="5"/>
        <v>#REF!</v>
      </c>
    </row>
    <row r="63" spans="13:14" ht="12.75">
      <c r="M63" s="21" t="str">
        <f>M62</f>
        <v>室内記録会</v>
      </c>
      <c r="N63" s="21" t="e">
        <f t="shared" si="5"/>
        <v>#REF!</v>
      </c>
    </row>
    <row r="64" spans="13:14" ht="12.75">
      <c r="M64" s="21" t="str">
        <f>M63</f>
        <v>室内記録会</v>
      </c>
      <c r="N64" s="21" t="e">
        <f t="shared" si="5"/>
        <v>#REF!</v>
      </c>
    </row>
    <row r="65" spans="13:14" ht="12.75">
      <c r="M65" s="21" t="str">
        <f>M64</f>
        <v>室内記録会</v>
      </c>
      <c r="N65" s="21" t="e">
        <f t="shared" si="5"/>
        <v>#REF!</v>
      </c>
    </row>
    <row r="66" spans="13:14" ht="12.75">
      <c r="M66" s="21" t="str">
        <f>M65</f>
        <v>室内記録会</v>
      </c>
      <c r="N66" s="21" t="e">
        <f t="shared" si="5"/>
        <v>#REF!</v>
      </c>
    </row>
  </sheetData>
  <sheetProtection/>
  <mergeCells count="47">
    <mergeCell ref="A9:C9"/>
    <mergeCell ref="D9:F9"/>
    <mergeCell ref="H9:J9"/>
    <mergeCell ref="A1:G1"/>
    <mergeCell ref="I1:J1"/>
    <mergeCell ref="A4:C4"/>
    <mergeCell ref="D4:J4"/>
    <mergeCell ref="A5:C5"/>
    <mergeCell ref="D5:J5"/>
    <mergeCell ref="A7:C7"/>
    <mergeCell ref="D7:J7"/>
    <mergeCell ref="A8:C8"/>
    <mergeCell ref="D8:J8"/>
    <mergeCell ref="B17:C17"/>
    <mergeCell ref="D17:E17"/>
    <mergeCell ref="F17:J17"/>
    <mergeCell ref="A10:C10"/>
    <mergeCell ref="D10:F10"/>
    <mergeCell ref="H10:J10"/>
    <mergeCell ref="A11:C11"/>
    <mergeCell ref="D11:J11"/>
    <mergeCell ref="B14:J14"/>
    <mergeCell ref="B15:J15"/>
    <mergeCell ref="B16:C16"/>
    <mergeCell ref="D16:E16"/>
    <mergeCell ref="F16:J16"/>
    <mergeCell ref="B18:C18"/>
    <mergeCell ref="D18:E18"/>
    <mergeCell ref="F18:J18"/>
    <mergeCell ref="B19:C19"/>
    <mergeCell ref="D19:E19"/>
    <mergeCell ref="F19:J19"/>
    <mergeCell ref="A24:A26"/>
    <mergeCell ref="G25:J26"/>
    <mergeCell ref="A27:A29"/>
    <mergeCell ref="I27:I29"/>
    <mergeCell ref="J27:J32"/>
    <mergeCell ref="A30:A32"/>
    <mergeCell ref="I30:I32"/>
    <mergeCell ref="B45:J45"/>
    <mergeCell ref="B20:C20"/>
    <mergeCell ref="D20:E20"/>
    <mergeCell ref="F20:J20"/>
    <mergeCell ref="D38:J38"/>
    <mergeCell ref="D39:J39"/>
    <mergeCell ref="B43:J43"/>
    <mergeCell ref="B44:J44"/>
  </mergeCells>
  <dataValidations count="1">
    <dataValidation type="list" allowBlank="1" showInputMessage="1" showErrorMessage="1" sqref="D17:D20">
      <formula1>$AZ$3:$AZ$16</formula1>
    </dataValidation>
  </dataValidations>
  <hyperlinks>
    <hyperlink ref="AV4" r:id="rId1" display="kirokukai_sapporo@yahoo.co.jp"/>
    <hyperlink ref="AV9" r:id="rId2" display="koutairen_sapporo@yahoo@co.jp"/>
    <hyperlink ref="AV12" r:id="rId3" display="tyutairen_sapporo@yahoo.co.jp"/>
    <hyperlink ref="AV16" r:id="rId4" display="syougaku_sapporo@yahoo.co.jp"/>
    <hyperlink ref="D5" r:id="rId5" display="dohoku.entry@gmail.com"/>
  </hyperlinks>
  <printOptions horizontalCentered="1" verticalCentered="1"/>
  <pageMargins left="0.9448818897637796" right="0.7086614173228347" top="0.6692913385826772" bottom="0.31496062992125984" header="0" footer="0"/>
  <pageSetup horizontalDpi="300" verticalDpi="300" orientation="portrait" paperSize="9" scale="85" r:id="rId8"/>
  <legacy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BB498"/>
  <sheetViews>
    <sheetView tabSelected="1" zoomScale="85" zoomScaleNormal="85" zoomScalePageLayoutView="0" workbookViewId="0" topLeftCell="AH29">
      <selection activeCell="AL51" sqref="AL51"/>
    </sheetView>
  </sheetViews>
  <sheetFormatPr defaultColWidth="9.00390625" defaultRowHeight="13.5"/>
  <cols>
    <col min="1" max="1" width="5.625" style="98" customWidth="1"/>
    <col min="2" max="2" width="7.375" style="98" customWidth="1"/>
    <col min="3" max="3" width="12.625" style="97" customWidth="1"/>
    <col min="4" max="4" width="12.625" style="97" hidden="1" customWidth="1"/>
    <col min="5" max="5" width="6.125" style="98" customWidth="1"/>
    <col min="6" max="6" width="14.50390625" style="98" customWidth="1"/>
    <col min="7" max="7" width="13.375" style="98" customWidth="1"/>
    <col min="8" max="8" width="5.75390625" style="98" customWidth="1"/>
    <col min="9" max="9" width="5.875" style="98" customWidth="1"/>
    <col min="10" max="10" width="4.75390625" style="97" customWidth="1"/>
    <col min="11" max="11" width="8.125" style="134" customWidth="1"/>
    <col min="12" max="12" width="8.00390625" style="135" customWidth="1"/>
    <col min="13" max="13" width="9.875" style="98" customWidth="1"/>
    <col min="14" max="14" width="22.875" style="98" customWidth="1"/>
    <col min="15" max="15" width="5.875" style="98" customWidth="1"/>
    <col min="16" max="16" width="12.375" style="97" customWidth="1"/>
    <col min="17" max="17" width="8.875" style="97" hidden="1" customWidth="1"/>
    <col min="18" max="18" width="22.875" style="97" customWidth="1"/>
    <col min="19" max="19" width="5.875" style="97" customWidth="1"/>
    <col min="20" max="20" width="12.375" style="98" customWidth="1"/>
    <col min="21" max="21" width="8.375" style="98" hidden="1" customWidth="1"/>
    <col min="22" max="22" width="22.875" style="97" customWidth="1"/>
    <col min="23" max="23" width="5.875" style="97" customWidth="1"/>
    <col min="24" max="24" width="12.375" style="98" customWidth="1"/>
    <col min="25" max="25" width="8.375" style="98" hidden="1" customWidth="1"/>
    <col min="26" max="26" width="12.75390625" style="97" customWidth="1"/>
    <col min="27" max="27" width="5.875" style="98" customWidth="1"/>
    <col min="28" max="28" width="12.375" style="98" customWidth="1"/>
    <col min="29" max="29" width="6.25390625" style="97" customWidth="1"/>
    <col min="30" max="30" width="8.375" style="98" hidden="1" customWidth="1"/>
    <col min="31" max="31" width="12.75390625" style="97" customWidth="1"/>
    <col min="32" max="32" width="5.875" style="98" customWidth="1"/>
    <col min="33" max="33" width="12.375" style="98" customWidth="1"/>
    <col min="34" max="34" width="6.25390625" style="97" customWidth="1"/>
    <col min="35" max="35" width="8.375" style="98" hidden="1" customWidth="1"/>
    <col min="36" max="36" width="16.75390625" style="97" customWidth="1"/>
    <col min="37" max="37" width="33.25390625" style="97" customWidth="1"/>
    <col min="38" max="39" width="10.875" style="97" customWidth="1"/>
    <col min="40" max="40" width="22.125" style="97" customWidth="1"/>
    <col min="41" max="42" width="10.875" style="97" customWidth="1"/>
    <col min="43" max="43" width="11.50390625" style="97" customWidth="1"/>
    <col min="44" max="45" width="8.875" style="97" customWidth="1"/>
    <col min="46" max="46" width="9.25390625" style="97" customWidth="1"/>
    <col min="47" max="49" width="8.875" style="97" customWidth="1"/>
    <col min="50" max="50" width="28.125" style="97" customWidth="1"/>
    <col min="51" max="16384" width="8.875" style="97" customWidth="1"/>
  </cols>
  <sheetData>
    <row r="1" spans="1:33" ht="18.75">
      <c r="A1" s="81" t="s">
        <v>483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E1" s="96"/>
      <c r="AF1" s="96"/>
      <c r="AG1" s="96"/>
    </row>
    <row r="2" spans="1:33" ht="18.75">
      <c r="A2" s="22"/>
      <c r="B2" s="99"/>
      <c r="C2" s="82" t="s">
        <v>484</v>
      </c>
      <c r="D2" s="96"/>
      <c r="E2" s="96"/>
      <c r="F2" s="96"/>
      <c r="G2" s="96"/>
      <c r="H2" s="96"/>
      <c r="I2" s="99"/>
      <c r="J2" s="82" t="s">
        <v>484</v>
      </c>
      <c r="K2" s="96"/>
      <c r="L2" s="96"/>
      <c r="M2" s="96"/>
      <c r="N2" s="96"/>
      <c r="O2" s="99"/>
      <c r="P2" s="82" t="s">
        <v>484</v>
      </c>
      <c r="Q2" s="96"/>
      <c r="R2" s="96"/>
      <c r="S2" s="99"/>
      <c r="T2" s="82" t="s">
        <v>484</v>
      </c>
      <c r="U2" s="96"/>
      <c r="V2" s="96"/>
      <c r="W2" s="99"/>
      <c r="X2" s="82" t="s">
        <v>484</v>
      </c>
      <c r="Y2" s="96"/>
      <c r="Z2" s="96"/>
      <c r="AA2" s="99"/>
      <c r="AB2" s="82" t="s">
        <v>484</v>
      </c>
      <c r="AE2" s="96"/>
      <c r="AF2" s="99"/>
      <c r="AG2" s="82" t="s">
        <v>484</v>
      </c>
    </row>
    <row r="3" spans="1:35" s="108" customFormat="1" ht="27.75" customHeight="1">
      <c r="A3" s="222" t="s">
        <v>440</v>
      </c>
      <c r="B3" s="224" t="s">
        <v>408</v>
      </c>
      <c r="C3" s="100" t="s">
        <v>121</v>
      </c>
      <c r="D3" s="101"/>
      <c r="E3" s="102" t="s">
        <v>480</v>
      </c>
      <c r="F3" s="102" t="s">
        <v>120</v>
      </c>
      <c r="G3" s="102" t="s">
        <v>0</v>
      </c>
      <c r="H3" s="102" t="s">
        <v>119</v>
      </c>
      <c r="I3" s="103" t="s">
        <v>398</v>
      </c>
      <c r="J3" s="100" t="s">
        <v>122</v>
      </c>
      <c r="K3" s="104" t="s">
        <v>296</v>
      </c>
      <c r="L3" s="105" t="s">
        <v>443</v>
      </c>
      <c r="M3" s="100" t="s">
        <v>482</v>
      </c>
      <c r="N3" s="100" t="s">
        <v>393</v>
      </c>
      <c r="O3" s="103" t="s">
        <v>409</v>
      </c>
      <c r="P3" s="106" t="s">
        <v>445</v>
      </c>
      <c r="Q3" s="107"/>
      <c r="R3" s="100" t="s">
        <v>394</v>
      </c>
      <c r="S3" s="103" t="s">
        <v>409</v>
      </c>
      <c r="T3" s="106" t="s">
        <v>444</v>
      </c>
      <c r="U3" s="107"/>
      <c r="V3" s="100" t="s">
        <v>542</v>
      </c>
      <c r="W3" s="103" t="s">
        <v>409</v>
      </c>
      <c r="X3" s="106" t="s">
        <v>444</v>
      </c>
      <c r="Y3" s="107"/>
      <c r="Z3" s="226" t="s">
        <v>530</v>
      </c>
      <c r="AA3" s="103" t="s">
        <v>409</v>
      </c>
      <c r="AB3" s="106" t="s">
        <v>444</v>
      </c>
      <c r="AC3" s="100" t="s">
        <v>413</v>
      </c>
      <c r="AD3" s="107"/>
      <c r="AE3" s="226" t="s">
        <v>543</v>
      </c>
      <c r="AF3" s="103" t="s">
        <v>409</v>
      </c>
      <c r="AG3" s="106" t="s">
        <v>444</v>
      </c>
      <c r="AH3" s="100" t="s">
        <v>413</v>
      </c>
      <c r="AI3" s="107"/>
    </row>
    <row r="4" spans="1:54" s="118" customFormat="1" ht="14.25">
      <c r="A4" s="223"/>
      <c r="B4" s="225"/>
      <c r="C4" s="109" t="s">
        <v>485</v>
      </c>
      <c r="D4" s="110"/>
      <c r="E4" s="109">
        <v>1234</v>
      </c>
      <c r="F4" s="109" t="s">
        <v>388</v>
      </c>
      <c r="G4" s="109" t="s">
        <v>531</v>
      </c>
      <c r="H4" s="111" t="s">
        <v>450</v>
      </c>
      <c r="I4" s="112" t="s">
        <v>399</v>
      </c>
      <c r="J4" s="109">
        <v>3</v>
      </c>
      <c r="K4" s="113">
        <v>1991</v>
      </c>
      <c r="L4" s="113">
        <v>101</v>
      </c>
      <c r="M4" s="114" t="s">
        <v>387</v>
      </c>
      <c r="N4" s="109" t="s">
        <v>528</v>
      </c>
      <c r="O4" s="112">
        <v>42</v>
      </c>
      <c r="P4" s="113">
        <v>10.24</v>
      </c>
      <c r="Q4" s="115"/>
      <c r="R4" s="109" t="s">
        <v>529</v>
      </c>
      <c r="S4" s="112">
        <v>17</v>
      </c>
      <c r="T4" s="116" t="s">
        <v>407</v>
      </c>
      <c r="U4" s="115"/>
      <c r="V4" s="109" t="s">
        <v>529</v>
      </c>
      <c r="W4" s="112">
        <v>17</v>
      </c>
      <c r="X4" s="116" t="s">
        <v>407</v>
      </c>
      <c r="Y4" s="115"/>
      <c r="Z4" s="227"/>
      <c r="AA4" s="117">
        <v>12</v>
      </c>
      <c r="AB4" s="113">
        <v>47.12</v>
      </c>
      <c r="AC4" s="114" t="s">
        <v>414</v>
      </c>
      <c r="AD4" s="115"/>
      <c r="AE4" s="227"/>
      <c r="AF4" s="117">
        <v>51</v>
      </c>
      <c r="AG4" s="113">
        <v>47.12</v>
      </c>
      <c r="AH4" s="114" t="s">
        <v>414</v>
      </c>
      <c r="AI4" s="115"/>
      <c r="AK4" s="65" t="s">
        <v>130</v>
      </c>
      <c r="AL4" s="65" t="s">
        <v>81</v>
      </c>
      <c r="AM4" s="119" t="s">
        <v>478</v>
      </c>
      <c r="AN4" s="120" t="s">
        <v>130</v>
      </c>
      <c r="AO4" s="65" t="s">
        <v>81</v>
      </c>
      <c r="AP4" s="65" t="s">
        <v>479</v>
      </c>
      <c r="AQ4" s="119" t="s">
        <v>294</v>
      </c>
      <c r="AR4" s="65" t="s">
        <v>391</v>
      </c>
      <c r="AT4" s="84" t="s">
        <v>392</v>
      </c>
      <c r="AV4" s="84" t="s">
        <v>122</v>
      </c>
      <c r="AX4" s="84" t="s">
        <v>386</v>
      </c>
      <c r="AY4" s="84" t="s">
        <v>400</v>
      </c>
      <c r="BA4" s="84" t="s">
        <v>401</v>
      </c>
      <c r="BB4" s="84" t="s">
        <v>81</v>
      </c>
    </row>
    <row r="5" spans="1:54" s="118" customFormat="1" ht="14.25">
      <c r="A5" s="121">
        <v>1</v>
      </c>
      <c r="B5" s="122">
        <f>IF(C5=0,"",VLOOKUP(C5,'男女入力'!$AX$5:$AY$174,2,0))</f>
      </c>
      <c r="C5" s="84"/>
      <c r="D5" s="123"/>
      <c r="E5" s="84"/>
      <c r="F5" s="84"/>
      <c r="G5" s="84"/>
      <c r="I5" s="122">
        <f>IF(H5=0,"",VLOOKUP(H5,'男女入力'!$BA$5:$BB$6,2,0))</f>
      </c>
      <c r="J5" s="84"/>
      <c r="K5" s="124"/>
      <c r="L5" s="124"/>
      <c r="M5" s="125"/>
      <c r="N5" s="84"/>
      <c r="O5" s="122">
        <f>IF(N5=0,"",VLOOKUP(N5,'男女入力'!$AK$5:$AL$100,2,0))</f>
      </c>
      <c r="P5" s="84"/>
      <c r="Q5" s="123"/>
      <c r="R5" s="84"/>
      <c r="S5" s="122">
        <f>IF(R5=0,"",VLOOKUP(R5,'男女入力'!$AK$5:$AL$100,2,0))</f>
      </c>
      <c r="T5" s="126"/>
      <c r="U5" s="127"/>
      <c r="V5" s="84"/>
      <c r="W5" s="122">
        <f>IF(V5=0,"",VLOOKUP(V5,'男女入力'!$AK$5:$AL$100,2,0))</f>
      </c>
      <c r="X5" s="126"/>
      <c r="Y5" s="127"/>
      <c r="Z5" s="84"/>
      <c r="AA5" s="122">
        <f>IF(Z5=0,"",VLOOKUP(Z5,'男女入力'!$AN$5:$AO$21,2,0))</f>
      </c>
      <c r="AB5" s="126"/>
      <c r="AC5" s="84"/>
      <c r="AD5" s="127"/>
      <c r="AE5" s="84"/>
      <c r="AF5" s="122">
        <f>IF(AE5=0,"",VLOOKUP(AE5,'男女入力'!$AN$5:$AO$21,2,0))</f>
      </c>
      <c r="AG5" s="126"/>
      <c r="AH5" s="84"/>
      <c r="AI5" s="127"/>
      <c r="AK5" s="84"/>
      <c r="AL5" s="84"/>
      <c r="AM5" s="84"/>
      <c r="AN5" s="128"/>
      <c r="AO5" s="84"/>
      <c r="AP5" s="84"/>
      <c r="AQ5" s="65"/>
      <c r="AR5" s="65"/>
      <c r="AT5" s="84"/>
      <c r="AV5" s="84"/>
      <c r="AX5" s="84"/>
      <c r="AY5" s="84"/>
      <c r="BA5" s="84" t="s">
        <v>402</v>
      </c>
      <c r="BB5" s="84">
        <v>1</v>
      </c>
    </row>
    <row r="6" spans="1:54" s="118" customFormat="1" ht="14.25">
      <c r="A6" s="121">
        <v>2</v>
      </c>
      <c r="B6" s="122">
        <f>IF(C6=0,"",VLOOKUP(C6,'男女入力'!$AX$5:$AY$174,2,0))</f>
      </c>
      <c r="C6" s="84"/>
      <c r="D6" s="123"/>
      <c r="E6" s="84"/>
      <c r="F6" s="84"/>
      <c r="G6" s="84"/>
      <c r="H6" s="84"/>
      <c r="I6" s="122">
        <f>IF(H6=0,"",VLOOKUP(H6,'男女入力'!$BA$5:$BB$6,2,0))</f>
      </c>
      <c r="J6" s="84"/>
      <c r="K6" s="124"/>
      <c r="L6" s="124"/>
      <c r="M6" s="125"/>
      <c r="N6" s="84"/>
      <c r="O6" s="122">
        <f>IF(N6=0,"",VLOOKUP(N6,'男女入力'!$AK$5:$AL$100,2,0))</f>
      </c>
      <c r="P6" s="84"/>
      <c r="Q6" s="123"/>
      <c r="R6" s="84"/>
      <c r="S6" s="122">
        <f>IF(R6=0,"",VLOOKUP(R6,'男女入力'!$AK$5:$AL$100,2,0))</f>
      </c>
      <c r="T6" s="126"/>
      <c r="U6" s="127"/>
      <c r="V6" s="84"/>
      <c r="W6" s="122">
        <f>IF(V6=0,"",VLOOKUP(V6,'男女入力'!$AK$5:$AL$100,2,0))</f>
      </c>
      <c r="X6" s="126"/>
      <c r="Y6" s="127"/>
      <c r="Z6" s="84"/>
      <c r="AA6" s="122">
        <f>IF(Z6=0,"",VLOOKUP(Z6,'男女入力'!$AN$5:$AO$21,2,0))</f>
      </c>
      <c r="AB6" s="126"/>
      <c r="AC6" s="84"/>
      <c r="AD6" s="127"/>
      <c r="AE6" s="84"/>
      <c r="AF6" s="122">
        <f>IF(AE6=0,"",VLOOKUP(AE6,'男女入力'!$AN$5:$AO$21,2,0))</f>
      </c>
      <c r="AG6" s="126"/>
      <c r="AH6" s="84"/>
      <c r="AI6" s="127"/>
      <c r="AK6" s="65" t="s">
        <v>486</v>
      </c>
      <c r="AL6" s="65">
        <v>1</v>
      </c>
      <c r="AM6" s="78">
        <f>COUNTIF($O$5:$O$104,AL6)+COUNTIF($S$5:$S$104,AL6)</f>
        <v>0</v>
      </c>
      <c r="AN6" s="120" t="s">
        <v>489</v>
      </c>
      <c r="AO6" s="65">
        <v>4</v>
      </c>
      <c r="AP6" s="78">
        <f>COUNTIF($AA$5:$AA$104,AO6)</f>
        <v>0</v>
      </c>
      <c r="AQ6" s="65" t="s">
        <v>295</v>
      </c>
      <c r="AR6" s="65">
        <v>58</v>
      </c>
      <c r="AT6" s="84" t="s">
        <v>447</v>
      </c>
      <c r="AV6" s="84">
        <v>3</v>
      </c>
      <c r="AX6" s="65" t="s">
        <v>547</v>
      </c>
      <c r="AY6" s="65">
        <v>139</v>
      </c>
      <c r="BA6" s="84" t="s">
        <v>1</v>
      </c>
      <c r="BB6" s="84">
        <v>2</v>
      </c>
    </row>
    <row r="7" spans="1:51" s="118" customFormat="1" ht="14.25">
      <c r="A7" s="121">
        <v>3</v>
      </c>
      <c r="B7" s="122">
        <f>IF(C7=0,"",VLOOKUP(C7,'男女入力'!$AX$5:$AY$174,2,0))</f>
      </c>
      <c r="C7" s="84"/>
      <c r="D7" s="123"/>
      <c r="E7" s="84"/>
      <c r="F7" s="84"/>
      <c r="G7" s="84"/>
      <c r="H7" s="84"/>
      <c r="I7" s="122">
        <f>IF(H7=0,"",VLOOKUP(H7,'男女入力'!$BA$5:$BB$6,2,0))</f>
      </c>
      <c r="J7" s="84"/>
      <c r="K7" s="124"/>
      <c r="L7" s="124"/>
      <c r="M7" s="125"/>
      <c r="N7" s="84"/>
      <c r="O7" s="122">
        <f>IF(N7=0,"",VLOOKUP(N7,'男女入力'!$AK$5:$AL$100,2,0))</f>
      </c>
      <c r="P7" s="84"/>
      <c r="Q7" s="123"/>
      <c r="R7" s="84"/>
      <c r="S7" s="122">
        <f>IF(R7=0,"",VLOOKUP(R7,'男女入力'!$AK$5:$AL$100,2,0))</f>
      </c>
      <c r="T7" s="126"/>
      <c r="U7" s="127"/>
      <c r="V7" s="84"/>
      <c r="W7" s="122">
        <f>IF(V7=0,"",VLOOKUP(V7,'男女入力'!$AK$5:$AL$100,2,0))</f>
      </c>
      <c r="X7" s="126"/>
      <c r="Y7" s="127"/>
      <c r="Z7" s="84"/>
      <c r="AA7" s="122">
        <f>IF(Z7=0,"",VLOOKUP(Z7,'男女入力'!$AN$5:$AO$21,2,0))</f>
      </c>
      <c r="AB7" s="126"/>
      <c r="AC7" s="84"/>
      <c r="AD7" s="127"/>
      <c r="AE7" s="84"/>
      <c r="AF7" s="122">
        <f>IF(AE7=0,"",VLOOKUP(AE7,'男女入力'!$AN$5:$AO$21,2,0))</f>
      </c>
      <c r="AG7" s="126"/>
      <c r="AH7" s="84"/>
      <c r="AI7" s="127"/>
      <c r="AK7" s="84" t="s">
        <v>487</v>
      </c>
      <c r="AL7" s="65">
        <v>2</v>
      </c>
      <c r="AM7" s="78">
        <f aca="true" t="shared" si="0" ref="AM7:AM46">COUNTIF($O$5:$O$104,AL7)+COUNTIF($S$5:$S$104,AL7)</f>
        <v>0</v>
      </c>
      <c r="AN7" s="128" t="s">
        <v>496</v>
      </c>
      <c r="AO7" s="65">
        <v>12</v>
      </c>
      <c r="AP7" s="78">
        <f aca="true" t="shared" si="1" ref="AP7:AP14">COUNTIF($AA$5:$AA$104,AO7)</f>
        <v>0</v>
      </c>
      <c r="AQ7" s="65"/>
      <c r="AR7" s="65"/>
      <c r="AT7" s="84" t="s">
        <v>448</v>
      </c>
      <c r="AV7" s="84">
        <v>4</v>
      </c>
      <c r="AX7" s="65" t="s">
        <v>523</v>
      </c>
      <c r="AY7" s="65">
        <v>141</v>
      </c>
    </row>
    <row r="8" spans="1:51" s="118" customFormat="1" ht="14.25">
      <c r="A8" s="121">
        <v>4</v>
      </c>
      <c r="B8" s="122">
        <f>IF(C8=0,"",VLOOKUP(C8,'男女入力'!$AX$5:$AY$174,2,0))</f>
      </c>
      <c r="C8" s="84"/>
      <c r="D8" s="123"/>
      <c r="E8" s="84"/>
      <c r="F8" s="84"/>
      <c r="G8" s="84"/>
      <c r="H8" s="84"/>
      <c r="I8" s="122">
        <f>IF(H8=0,"",VLOOKUP(H8,'男女入力'!$BA$5:$BB$6,2,0))</f>
      </c>
      <c r="J8" s="84"/>
      <c r="K8" s="124"/>
      <c r="L8" s="124"/>
      <c r="M8" s="125"/>
      <c r="N8" s="84"/>
      <c r="O8" s="122">
        <f>IF(N8=0,"",VLOOKUP(N8,'男女入力'!$AK$5:$AL$100,2,0))</f>
      </c>
      <c r="P8" s="84"/>
      <c r="Q8" s="123"/>
      <c r="R8" s="84"/>
      <c r="S8" s="122">
        <f>IF(R8=0,"",VLOOKUP(R8,'男女入力'!$AK$5:$AL$100,2,0))</f>
      </c>
      <c r="T8" s="126"/>
      <c r="U8" s="127"/>
      <c r="V8" s="84"/>
      <c r="W8" s="122">
        <f>IF(V8=0,"",VLOOKUP(V8,'男女入力'!$AK$5:$AL$100,2,0))</f>
      </c>
      <c r="X8" s="126"/>
      <c r="Y8" s="127"/>
      <c r="Z8" s="84"/>
      <c r="AA8" s="122">
        <f>IF(Z8=0,"",VLOOKUP(Z8,'男女入力'!$AN$5:$AO$21,2,0))</f>
      </c>
      <c r="AB8" s="126"/>
      <c r="AC8" s="84"/>
      <c r="AD8" s="127"/>
      <c r="AE8" s="84"/>
      <c r="AF8" s="122">
        <f>IF(AE8=0,"",VLOOKUP(AE8,'男女入力'!$AN$5:$AO$21,2,0))</f>
      </c>
      <c r="AG8" s="126"/>
      <c r="AH8" s="84"/>
      <c r="AI8" s="127"/>
      <c r="AK8" s="84" t="s">
        <v>488</v>
      </c>
      <c r="AL8" s="65">
        <v>3</v>
      </c>
      <c r="AM8" s="78">
        <f t="shared" si="0"/>
        <v>0</v>
      </c>
      <c r="AN8" s="120" t="s">
        <v>501</v>
      </c>
      <c r="AO8" s="65">
        <v>18</v>
      </c>
      <c r="AP8" s="78">
        <f t="shared" si="1"/>
        <v>0</v>
      </c>
      <c r="AQ8" s="65"/>
      <c r="AR8" s="65"/>
      <c r="AT8" s="84" t="s">
        <v>449</v>
      </c>
      <c r="AV8" s="84">
        <v>5</v>
      </c>
      <c r="AX8" s="65" t="s">
        <v>395</v>
      </c>
      <c r="AY8" s="65">
        <v>143</v>
      </c>
    </row>
    <row r="9" spans="1:51" s="118" customFormat="1" ht="14.25">
      <c r="A9" s="121">
        <v>5</v>
      </c>
      <c r="B9" s="122">
        <f>IF(C9=0,"",VLOOKUP(C9,'男女入力'!$AX$5:$AY$174,2,0))</f>
      </c>
      <c r="C9" s="84"/>
      <c r="D9" s="123"/>
      <c r="E9" s="84"/>
      <c r="F9" s="84"/>
      <c r="G9" s="84"/>
      <c r="H9" s="84"/>
      <c r="I9" s="122">
        <f>IF(H9=0,"",VLOOKUP(H9,'男女入力'!$BA$5:$BB$6,2,0))</f>
      </c>
      <c r="J9" s="84"/>
      <c r="K9" s="124"/>
      <c r="L9" s="124"/>
      <c r="M9" s="125"/>
      <c r="N9" s="84"/>
      <c r="O9" s="122">
        <f>IF(N9=0,"",VLOOKUP(N9,'男女入力'!$AK$5:$AL$100,2,0))</f>
      </c>
      <c r="P9" s="84"/>
      <c r="Q9" s="123"/>
      <c r="R9" s="84"/>
      <c r="S9" s="122">
        <f>IF(R9=0,"",VLOOKUP(R9,'男女入力'!$AK$5:$AL$100,2,0))</f>
      </c>
      <c r="T9" s="126"/>
      <c r="U9" s="127"/>
      <c r="V9" s="84"/>
      <c r="W9" s="122">
        <f>IF(V9=0,"",VLOOKUP(V9,'男女入力'!$AK$5:$AL$100,2,0))</f>
      </c>
      <c r="X9" s="126"/>
      <c r="Y9" s="127"/>
      <c r="Z9" s="84"/>
      <c r="AA9" s="122">
        <f>IF(Z9=0,"",VLOOKUP(Z9,'男女入力'!$AN$5:$AO$21,2,0))</f>
      </c>
      <c r="AB9" s="126"/>
      <c r="AC9" s="84"/>
      <c r="AD9" s="127"/>
      <c r="AE9" s="84"/>
      <c r="AF9" s="122">
        <f>IF(AE9=0,"",VLOOKUP(AE9,'男女入力'!$AN$5:$AO$21,2,0))</f>
      </c>
      <c r="AG9" s="126"/>
      <c r="AH9" s="84"/>
      <c r="AI9" s="127"/>
      <c r="AK9" s="84" t="s">
        <v>490</v>
      </c>
      <c r="AL9" s="65">
        <v>5</v>
      </c>
      <c r="AM9" s="78">
        <f t="shared" si="0"/>
        <v>0</v>
      </c>
      <c r="AN9" s="120"/>
      <c r="AO9" s="65"/>
      <c r="AP9" s="78"/>
      <c r="AQ9" s="65"/>
      <c r="AR9" s="65"/>
      <c r="AV9" s="84">
        <v>6</v>
      </c>
      <c r="AX9" s="65" t="s">
        <v>548</v>
      </c>
      <c r="AY9" s="65">
        <v>144</v>
      </c>
    </row>
    <row r="10" spans="1:51" s="118" customFormat="1" ht="14.25">
      <c r="A10" s="121">
        <v>6</v>
      </c>
      <c r="B10" s="122">
        <f>IF(C10=0,"",VLOOKUP(C10,'男女入力'!$AX$5:$AY$174,2,0))</f>
      </c>
      <c r="C10" s="84"/>
      <c r="D10" s="123"/>
      <c r="E10" s="84"/>
      <c r="F10" s="84"/>
      <c r="G10" s="84"/>
      <c r="H10" s="84"/>
      <c r="I10" s="122">
        <f>IF(H10=0,"",VLOOKUP(H10,'男女入力'!$BA$5:$BB$6,2,0))</f>
      </c>
      <c r="J10" s="84"/>
      <c r="K10" s="124"/>
      <c r="L10" s="124"/>
      <c r="M10" s="125"/>
      <c r="N10" s="84"/>
      <c r="O10" s="122">
        <f>IF(N10=0,"",VLOOKUP(N10,'男女入力'!$AK$5:$AL$100,2,0))</f>
      </c>
      <c r="P10" s="84"/>
      <c r="Q10" s="123"/>
      <c r="R10" s="84"/>
      <c r="S10" s="122">
        <f>IF(R10=0,"",VLOOKUP(R10,'男女入力'!$AK$5:$AL$100,2,0))</f>
      </c>
      <c r="T10" s="126"/>
      <c r="U10" s="127"/>
      <c r="V10" s="84"/>
      <c r="W10" s="122">
        <f>IF(V10=0,"",VLOOKUP(V10,'男女入力'!$AK$5:$AL$100,2,0))</f>
      </c>
      <c r="X10" s="126"/>
      <c r="Y10" s="127"/>
      <c r="Z10" s="84"/>
      <c r="AA10" s="122">
        <f>IF(Z10=0,"",VLOOKUP(Z10,'男女入力'!$AN$5:$AO$21,2,0))</f>
      </c>
      <c r="AB10" s="126"/>
      <c r="AC10" s="84"/>
      <c r="AD10" s="127"/>
      <c r="AE10" s="84"/>
      <c r="AF10" s="122">
        <f>IF(AE10=0,"",VLOOKUP(AE10,'男女入力'!$AN$5:$AO$21,2,0))</f>
      </c>
      <c r="AG10" s="126"/>
      <c r="AH10" s="84"/>
      <c r="AI10" s="127"/>
      <c r="AK10" s="84" t="s">
        <v>491</v>
      </c>
      <c r="AL10" s="65">
        <v>6</v>
      </c>
      <c r="AM10" s="78">
        <f t="shared" si="0"/>
        <v>0</v>
      </c>
      <c r="AN10" s="120" t="s">
        <v>507</v>
      </c>
      <c r="AO10" s="65">
        <v>24</v>
      </c>
      <c r="AP10" s="78">
        <f t="shared" si="1"/>
        <v>0</v>
      </c>
      <c r="AQ10" s="65"/>
      <c r="AR10" s="65"/>
      <c r="AV10" s="84"/>
      <c r="AX10" s="84" t="s">
        <v>549</v>
      </c>
      <c r="AY10" s="84">
        <v>145</v>
      </c>
    </row>
    <row r="11" spans="1:51" s="118" customFormat="1" ht="14.25">
      <c r="A11" s="121">
        <v>7</v>
      </c>
      <c r="B11" s="122">
        <f>IF(C11=0,"",VLOOKUP(C11,'男女入力'!$AX$5:$AY$174,2,0))</f>
      </c>
      <c r="C11" s="84"/>
      <c r="D11" s="123"/>
      <c r="E11" s="84"/>
      <c r="F11" s="84"/>
      <c r="G11" s="84"/>
      <c r="H11" s="84"/>
      <c r="I11" s="122">
        <f>IF(H11=0,"",VLOOKUP(H11,'男女入力'!$BA$5:$BB$6,2,0))</f>
      </c>
      <c r="J11" s="84"/>
      <c r="K11" s="124"/>
      <c r="L11" s="124"/>
      <c r="M11" s="125"/>
      <c r="N11" s="84"/>
      <c r="O11" s="122">
        <f>IF(N11=0,"",VLOOKUP(N11,'男女入力'!$AK$5:$AL$100,2,0))</f>
      </c>
      <c r="P11" s="84"/>
      <c r="Q11" s="123"/>
      <c r="R11" s="84"/>
      <c r="S11" s="122">
        <f>IF(R11=0,"",VLOOKUP(R11,'男女入力'!$AK$5:$AL$100,2,0))</f>
      </c>
      <c r="T11" s="126"/>
      <c r="U11" s="127"/>
      <c r="V11" s="84"/>
      <c r="W11" s="122">
        <f>IF(V11=0,"",VLOOKUP(V11,'男女入力'!$AK$5:$AL$100,2,0))</f>
      </c>
      <c r="X11" s="126"/>
      <c r="Y11" s="127"/>
      <c r="Z11" s="84"/>
      <c r="AA11" s="122">
        <f>IF(Z11=0,"",VLOOKUP(Z11,'男女入力'!$AN$5:$AO$21,2,0))</f>
      </c>
      <c r="AB11" s="126"/>
      <c r="AC11" s="84"/>
      <c r="AD11" s="127"/>
      <c r="AE11" s="84"/>
      <c r="AF11" s="122">
        <f>IF(AE11=0,"",VLOOKUP(AE11,'男女入力'!$AN$5:$AO$21,2,0))</f>
      </c>
      <c r="AG11" s="126"/>
      <c r="AH11" s="84"/>
      <c r="AI11" s="127"/>
      <c r="AK11" s="65" t="s">
        <v>492</v>
      </c>
      <c r="AL11" s="65">
        <v>7</v>
      </c>
      <c r="AM11" s="78">
        <f t="shared" si="0"/>
        <v>0</v>
      </c>
      <c r="AN11" s="120" t="s">
        <v>514</v>
      </c>
      <c r="AO11" s="65">
        <v>32</v>
      </c>
      <c r="AP11" s="78">
        <f t="shared" si="1"/>
        <v>0</v>
      </c>
      <c r="AQ11" s="65"/>
      <c r="AR11" s="65"/>
      <c r="AV11" s="84"/>
      <c r="AX11" s="65" t="s">
        <v>396</v>
      </c>
      <c r="AY11" s="65">
        <v>146</v>
      </c>
    </row>
    <row r="12" spans="1:51" s="118" customFormat="1" ht="14.25">
      <c r="A12" s="121">
        <v>8</v>
      </c>
      <c r="B12" s="122">
        <f>IF(C12=0,"",VLOOKUP(C12,'男女入力'!$AX$5:$AY$174,2,0))</f>
      </c>
      <c r="C12" s="84"/>
      <c r="D12" s="123"/>
      <c r="E12" s="84"/>
      <c r="F12" s="84"/>
      <c r="G12" s="84"/>
      <c r="H12" s="84"/>
      <c r="I12" s="122">
        <f>IF(H12=0,"",VLOOKUP(H12,'男女入力'!$BA$5:$BB$6,2,0))</f>
      </c>
      <c r="J12" s="84"/>
      <c r="K12" s="124"/>
      <c r="L12" s="124"/>
      <c r="M12" s="125"/>
      <c r="N12" s="84"/>
      <c r="O12" s="122">
        <f>IF(N12=0,"",VLOOKUP(N12,'男女入力'!$AK$5:$AL$100,2,0))</f>
      </c>
      <c r="P12" s="84"/>
      <c r="Q12" s="123"/>
      <c r="R12" s="84"/>
      <c r="S12" s="122">
        <f>IF(R12=0,"",VLOOKUP(R12,'男女入力'!$AK$5:$AL$100,2,0))</f>
      </c>
      <c r="T12" s="126"/>
      <c r="U12" s="127"/>
      <c r="V12" s="84"/>
      <c r="W12" s="122">
        <f>IF(V12=0,"",VLOOKUP(V12,'男女入力'!$AK$5:$AL$100,2,0))</f>
      </c>
      <c r="X12" s="126"/>
      <c r="Y12" s="127"/>
      <c r="Z12" s="84"/>
      <c r="AA12" s="122">
        <f>IF(Z12=0,"",VLOOKUP(Z12,'男女入力'!$AN$5:$AO$21,2,0))</f>
      </c>
      <c r="AB12" s="126"/>
      <c r="AC12" s="84"/>
      <c r="AD12" s="127"/>
      <c r="AE12" s="84"/>
      <c r="AF12" s="122">
        <f>IF(AE12=0,"",VLOOKUP(AE12,'男女入力'!$AN$5:$AO$21,2,0))</f>
      </c>
      <c r="AG12" s="126"/>
      <c r="AH12" s="84"/>
      <c r="AI12" s="127"/>
      <c r="AK12" s="65" t="s">
        <v>524</v>
      </c>
      <c r="AL12" s="65">
        <v>8</v>
      </c>
      <c r="AM12" s="78">
        <f t="shared" si="0"/>
        <v>0</v>
      </c>
      <c r="AN12" s="84" t="s">
        <v>519</v>
      </c>
      <c r="AO12" s="118">
        <v>38</v>
      </c>
      <c r="AP12" s="78">
        <f t="shared" si="1"/>
        <v>0</v>
      </c>
      <c r="AQ12" s="65"/>
      <c r="AR12" s="65"/>
      <c r="AV12" s="129"/>
      <c r="AX12" s="65" t="s">
        <v>532</v>
      </c>
      <c r="AY12" s="65">
        <v>147</v>
      </c>
    </row>
    <row r="13" spans="1:51" s="118" customFormat="1" ht="14.25">
      <c r="A13" s="121">
        <v>9</v>
      </c>
      <c r="B13" s="122">
        <f>IF(C13=0,"",VLOOKUP(C13,'男女入力'!$AX$5:$AY$174,2,0))</f>
      </c>
      <c r="C13" s="84"/>
      <c r="D13" s="123"/>
      <c r="E13" s="84"/>
      <c r="F13" s="84"/>
      <c r="G13" s="84"/>
      <c r="H13" s="84"/>
      <c r="I13" s="122">
        <f>IF(H13=0,"",VLOOKUP(H13,'男女入力'!$BA$5:$BB$6,2,0))</f>
      </c>
      <c r="J13" s="84"/>
      <c r="K13" s="124"/>
      <c r="L13" s="124"/>
      <c r="M13" s="125"/>
      <c r="N13" s="84"/>
      <c r="O13" s="122">
        <f>IF(N13=0,"",VLOOKUP(N13,'男女入力'!$AK$5:$AL$100,2,0))</f>
      </c>
      <c r="P13" s="84"/>
      <c r="Q13" s="123"/>
      <c r="R13" s="84"/>
      <c r="S13" s="122">
        <f>IF(R13=0,"",VLOOKUP(R13,'男女入力'!$AK$5:$AL$100,2,0))</f>
      </c>
      <c r="T13" s="126"/>
      <c r="U13" s="127"/>
      <c r="V13" s="84"/>
      <c r="W13" s="122">
        <f>IF(V13=0,"",VLOOKUP(V13,'男女入力'!$AK$5:$AL$100,2,0))</f>
      </c>
      <c r="X13" s="126"/>
      <c r="Y13" s="127"/>
      <c r="Z13" s="84"/>
      <c r="AA13" s="122">
        <f>IF(Z13=0,"",VLOOKUP(Z13,'男女入力'!$AN$5:$AO$21,2,0))</f>
      </c>
      <c r="AB13" s="126"/>
      <c r="AC13" s="84"/>
      <c r="AD13" s="127"/>
      <c r="AE13" s="84"/>
      <c r="AF13" s="122">
        <f>IF(AE13=0,"",VLOOKUP(AE13,'男女入力'!$AN$5:$AO$21,2,0))</f>
      </c>
      <c r="AG13" s="126"/>
      <c r="AH13" s="84"/>
      <c r="AI13" s="127"/>
      <c r="AK13" s="65" t="s">
        <v>493</v>
      </c>
      <c r="AL13" s="65">
        <v>9</v>
      </c>
      <c r="AM13" s="78">
        <f t="shared" si="0"/>
        <v>0</v>
      </c>
      <c r="AN13" s="128"/>
      <c r="AO13" s="65"/>
      <c r="AP13" s="78"/>
      <c r="AQ13" s="65"/>
      <c r="AR13" s="65"/>
      <c r="AV13" s="129"/>
      <c r="AX13" s="65" t="s">
        <v>550</v>
      </c>
      <c r="AY13" s="65">
        <v>149</v>
      </c>
    </row>
    <row r="14" spans="1:51" s="118" customFormat="1" ht="14.25">
      <c r="A14" s="121">
        <v>10</v>
      </c>
      <c r="B14" s="122">
        <f>IF(C14=0,"",VLOOKUP(C14,'男女入力'!$AX$5:$AY$174,2,0))</f>
      </c>
      <c r="C14" s="84"/>
      <c r="D14" s="123"/>
      <c r="E14" s="84"/>
      <c r="F14" s="84"/>
      <c r="G14" s="84"/>
      <c r="H14" s="84"/>
      <c r="I14" s="122">
        <f>IF(H14=0,"",VLOOKUP(H14,'男女入力'!$BA$5:$BB$6,2,0))</f>
      </c>
      <c r="J14" s="84"/>
      <c r="K14" s="124"/>
      <c r="L14" s="124"/>
      <c r="M14" s="125"/>
      <c r="N14" s="84"/>
      <c r="O14" s="122">
        <f>IF(N14=0,"",VLOOKUP(N14,'男女入力'!$AK$5:$AL$100,2,0))</f>
      </c>
      <c r="P14" s="84"/>
      <c r="Q14" s="123"/>
      <c r="R14" s="84"/>
      <c r="S14" s="122">
        <f>IF(R14=0,"",VLOOKUP(R14,'男女入力'!$AK$5:$AL$100,2,0))</f>
      </c>
      <c r="T14" s="126"/>
      <c r="U14" s="127"/>
      <c r="V14" s="84"/>
      <c r="W14" s="122">
        <f>IF(V14=0,"",VLOOKUP(V14,'男女入力'!$AK$5:$AL$100,2,0))</f>
      </c>
      <c r="X14" s="126"/>
      <c r="Y14" s="127"/>
      <c r="Z14" s="84"/>
      <c r="AA14" s="122">
        <f>IF(Z14=0,"",VLOOKUP(Z14,'男女入力'!$AN$5:$AO$21,2,0))</f>
      </c>
      <c r="AB14" s="126"/>
      <c r="AC14" s="84"/>
      <c r="AD14" s="127"/>
      <c r="AE14" s="84"/>
      <c r="AF14" s="122">
        <f>IF(AE14=0,"",VLOOKUP(AE14,'男女入力'!$AN$5:$AO$21,2,0))</f>
      </c>
      <c r="AG14" s="126"/>
      <c r="AH14" s="84"/>
      <c r="AI14" s="127"/>
      <c r="AK14" s="65" t="s">
        <v>494</v>
      </c>
      <c r="AL14" s="65">
        <v>10</v>
      </c>
      <c r="AM14" s="78">
        <f t="shared" si="0"/>
        <v>0</v>
      </c>
      <c r="AN14" s="128" t="s">
        <v>541</v>
      </c>
      <c r="AO14" s="65">
        <v>51</v>
      </c>
      <c r="AP14" s="78">
        <f t="shared" si="1"/>
        <v>0</v>
      </c>
      <c r="AQ14" s="65"/>
      <c r="AR14" s="65"/>
      <c r="AV14" s="129"/>
      <c r="AX14" s="65" t="s">
        <v>551</v>
      </c>
      <c r="AY14" s="65">
        <v>150</v>
      </c>
    </row>
    <row r="15" spans="1:51" s="118" customFormat="1" ht="14.25">
      <c r="A15" s="121">
        <v>11</v>
      </c>
      <c r="B15" s="122">
        <f>IF(C15=0,"",VLOOKUP(C15,'男女入力'!$AX$5:$AY$174,2,0))</f>
      </c>
      <c r="C15" s="84"/>
      <c r="D15" s="123"/>
      <c r="E15" s="84"/>
      <c r="F15" s="84"/>
      <c r="G15" s="84"/>
      <c r="H15" s="84"/>
      <c r="I15" s="122">
        <f>IF(H15=0,"",VLOOKUP(H15,'男女入力'!$BA$5:$BB$6,2,0))</f>
      </c>
      <c r="J15" s="84"/>
      <c r="K15" s="124"/>
      <c r="L15" s="124"/>
      <c r="M15" s="125"/>
      <c r="N15" s="84"/>
      <c r="O15" s="122">
        <f>IF(N15=0,"",VLOOKUP(N15,'男女入力'!$AK$5:$AL$100,2,0))</f>
      </c>
      <c r="P15" s="84"/>
      <c r="Q15" s="123"/>
      <c r="R15" s="84"/>
      <c r="S15" s="122">
        <f>IF(R15=0,"",VLOOKUP(R15,'男女入力'!$AK$5:$AL$100,2,0))</f>
      </c>
      <c r="T15" s="126"/>
      <c r="U15" s="127"/>
      <c r="V15" s="84"/>
      <c r="W15" s="122">
        <f>IF(V15=0,"",VLOOKUP(V15,'男女入力'!$AK$5:$AL$100,2,0))</f>
      </c>
      <c r="X15" s="126"/>
      <c r="Y15" s="127"/>
      <c r="Z15" s="84"/>
      <c r="AA15" s="122">
        <f>IF(Z15=0,"",VLOOKUP(Z15,'男女入力'!$AN$5:$AO$21,2,0))</f>
      </c>
      <c r="AB15" s="126"/>
      <c r="AC15" s="84"/>
      <c r="AD15" s="127"/>
      <c r="AE15" s="84"/>
      <c r="AF15" s="122">
        <f>IF(AE15=0,"",VLOOKUP(AE15,'男女入力'!$AN$5:$AO$21,2,0))</f>
      </c>
      <c r="AG15" s="126"/>
      <c r="AH15" s="84"/>
      <c r="AI15" s="127"/>
      <c r="AK15" s="65" t="s">
        <v>495</v>
      </c>
      <c r="AL15" s="65">
        <v>11</v>
      </c>
      <c r="AM15" s="78">
        <f t="shared" si="0"/>
        <v>0</v>
      </c>
      <c r="AN15" s="120"/>
      <c r="AO15" s="65"/>
      <c r="AP15" s="78"/>
      <c r="AQ15" s="65"/>
      <c r="AR15" s="65"/>
      <c r="AV15" s="129"/>
      <c r="AX15" s="65" t="s">
        <v>552</v>
      </c>
      <c r="AY15" s="65">
        <v>151</v>
      </c>
    </row>
    <row r="16" spans="1:51" s="118" customFormat="1" ht="14.25">
      <c r="A16" s="121">
        <v>12</v>
      </c>
      <c r="B16" s="122">
        <f>IF(C16=0,"",VLOOKUP(C16,'男女入力'!$AX$5:$AY$174,2,0))</f>
      </c>
      <c r="C16" s="84"/>
      <c r="D16" s="123"/>
      <c r="E16" s="84"/>
      <c r="F16" s="84"/>
      <c r="G16" s="84"/>
      <c r="H16" s="84"/>
      <c r="I16" s="122">
        <f>IF(H16=0,"",VLOOKUP(H16,'男女入力'!$BA$5:$BB$6,2,0))</f>
      </c>
      <c r="J16" s="84"/>
      <c r="K16" s="124"/>
      <c r="L16" s="124"/>
      <c r="M16" s="125"/>
      <c r="N16" s="84"/>
      <c r="O16" s="122">
        <f>IF(N16=0,"",VLOOKUP(N16,'男女入力'!$AK$5:$AL$100,2,0))</f>
      </c>
      <c r="P16" s="84"/>
      <c r="Q16" s="123"/>
      <c r="R16" s="84"/>
      <c r="S16" s="122">
        <f>IF(R16=0,"",VLOOKUP(R16,'男女入力'!$AK$5:$AL$100,2,0))</f>
      </c>
      <c r="T16" s="126"/>
      <c r="U16" s="127"/>
      <c r="V16" s="84"/>
      <c r="W16" s="122">
        <f>IF(V16=0,"",VLOOKUP(V16,'男女入力'!$AK$5:$AL$100,2,0))</f>
      </c>
      <c r="X16" s="126"/>
      <c r="Y16" s="127"/>
      <c r="Z16" s="84"/>
      <c r="AA16" s="122">
        <f>IF(Z16=0,"",VLOOKUP(Z16,'男女入力'!$AN$5:$AO$21,2,0))</f>
      </c>
      <c r="AB16" s="126"/>
      <c r="AC16" s="84"/>
      <c r="AD16" s="127"/>
      <c r="AE16" s="84"/>
      <c r="AF16" s="122">
        <f>IF(AE16=0,"",VLOOKUP(AE16,'男女入力'!$AN$5:$AO$21,2,0))</f>
      </c>
      <c r="AG16" s="126"/>
      <c r="AH16" s="84"/>
      <c r="AI16" s="127"/>
      <c r="AK16" s="65" t="s">
        <v>497</v>
      </c>
      <c r="AL16" s="65">
        <v>13</v>
      </c>
      <c r="AM16" s="78">
        <f t="shared" si="0"/>
        <v>0</v>
      </c>
      <c r="AN16" s="120"/>
      <c r="AO16" s="65"/>
      <c r="AP16" s="78"/>
      <c r="AQ16" s="65"/>
      <c r="AR16" s="65"/>
      <c r="AV16" s="129"/>
      <c r="AX16" s="65" t="s">
        <v>553</v>
      </c>
      <c r="AY16" s="65">
        <v>152</v>
      </c>
    </row>
    <row r="17" spans="1:51" s="118" customFormat="1" ht="14.25">
      <c r="A17" s="121">
        <v>13</v>
      </c>
      <c r="B17" s="122">
        <f>IF(C17=0,"",VLOOKUP(C17,'男女入力'!$AX$5:$AY$174,2,0))</f>
      </c>
      <c r="C17" s="84"/>
      <c r="D17" s="123"/>
      <c r="E17" s="84"/>
      <c r="F17" s="84"/>
      <c r="G17" s="84"/>
      <c r="H17" s="84"/>
      <c r="I17" s="122">
        <f>IF(H17=0,"",VLOOKUP(H17,'男女入力'!$BA$5:$BB$6,2,0))</f>
      </c>
      <c r="J17" s="84"/>
      <c r="K17" s="124"/>
      <c r="L17" s="124"/>
      <c r="M17" s="125"/>
      <c r="N17" s="84"/>
      <c r="O17" s="122">
        <f>IF(N17=0,"",VLOOKUP(N17,'男女入力'!$AK$5:$AL$100,2,0))</f>
      </c>
      <c r="P17" s="84"/>
      <c r="Q17" s="123"/>
      <c r="R17" s="84"/>
      <c r="S17" s="122">
        <f>IF(R17=0,"",VLOOKUP(R17,'男女入力'!$AK$5:$AL$100,2,0))</f>
      </c>
      <c r="T17" s="126"/>
      <c r="U17" s="127"/>
      <c r="V17" s="84"/>
      <c r="W17" s="122">
        <f>IF(V17=0,"",VLOOKUP(V17,'男女入力'!$AK$5:$AL$100,2,0))</f>
      </c>
      <c r="X17" s="126"/>
      <c r="Y17" s="127"/>
      <c r="Z17" s="84"/>
      <c r="AA17" s="122">
        <f>IF(Z17=0,"",VLOOKUP(Z17,'男女入力'!$AN$5:$AO$21,2,0))</f>
      </c>
      <c r="AB17" s="126"/>
      <c r="AC17" s="84"/>
      <c r="AD17" s="127"/>
      <c r="AE17" s="84"/>
      <c r="AF17" s="122">
        <f>IF(AE17=0,"",VLOOKUP(AE17,'男女入力'!$AN$5:$AO$21,2,0))</f>
      </c>
      <c r="AG17" s="126"/>
      <c r="AH17" s="84"/>
      <c r="AI17" s="127"/>
      <c r="AK17" s="65" t="s">
        <v>498</v>
      </c>
      <c r="AL17" s="65">
        <v>14</v>
      </c>
      <c r="AM17" s="78">
        <f t="shared" si="0"/>
        <v>0</v>
      </c>
      <c r="AN17" s="79"/>
      <c r="AO17" s="79"/>
      <c r="AP17" s="79"/>
      <c r="AQ17" s="65"/>
      <c r="AR17" s="65"/>
      <c r="AV17" s="129"/>
      <c r="AX17" s="65" t="s">
        <v>554</v>
      </c>
      <c r="AY17" s="65">
        <v>177</v>
      </c>
    </row>
    <row r="18" spans="1:51" s="118" customFormat="1" ht="14.25">
      <c r="A18" s="121">
        <v>14</v>
      </c>
      <c r="B18" s="122">
        <f>IF(C18=0,"",VLOOKUP(C18,'男女入力'!$AX$5:$AY$174,2,0))</f>
      </c>
      <c r="C18" s="84"/>
      <c r="D18" s="123"/>
      <c r="E18" s="84"/>
      <c r="F18" s="84"/>
      <c r="G18" s="84"/>
      <c r="H18" s="84"/>
      <c r="I18" s="122">
        <f>IF(H18=0,"",VLOOKUP(H18,'男女入力'!$BA$5:$BB$6,2,0))</f>
      </c>
      <c r="J18" s="84"/>
      <c r="K18" s="124"/>
      <c r="L18" s="124"/>
      <c r="M18" s="125"/>
      <c r="N18" s="84"/>
      <c r="O18" s="122">
        <f>IF(N18=0,"",VLOOKUP(N18,'男女入力'!$AK$5:$AL$100,2,0))</f>
      </c>
      <c r="P18" s="84"/>
      <c r="Q18" s="123"/>
      <c r="R18" s="84"/>
      <c r="S18" s="122">
        <f>IF(R18=0,"",VLOOKUP(R18,'男女入力'!$AK$5:$AL$100,2,0))</f>
      </c>
      <c r="T18" s="126"/>
      <c r="U18" s="127"/>
      <c r="V18" s="84"/>
      <c r="W18" s="122">
        <f>IF(V18=0,"",VLOOKUP(V18,'男女入力'!$AK$5:$AL$100,2,0))</f>
      </c>
      <c r="X18" s="126"/>
      <c r="Y18" s="127"/>
      <c r="Z18" s="84"/>
      <c r="AA18" s="122">
        <f>IF(Z18=0,"",VLOOKUP(Z18,'男女入力'!$AN$5:$AO$21,2,0))</f>
      </c>
      <c r="AB18" s="126"/>
      <c r="AC18" s="84"/>
      <c r="AD18" s="127"/>
      <c r="AE18" s="84"/>
      <c r="AF18" s="122">
        <f>IF(AE18=0,"",VLOOKUP(AE18,'男女入力'!$AN$5:$AO$21,2,0))</f>
      </c>
      <c r="AG18" s="126"/>
      <c r="AH18" s="84"/>
      <c r="AI18" s="127"/>
      <c r="AK18" s="65" t="s">
        <v>525</v>
      </c>
      <c r="AL18" s="65">
        <v>15</v>
      </c>
      <c r="AM18" s="78">
        <f t="shared" si="0"/>
        <v>0</v>
      </c>
      <c r="AN18" s="67"/>
      <c r="AO18" s="67"/>
      <c r="AP18" s="80"/>
      <c r="AQ18" s="65"/>
      <c r="AR18" s="65"/>
      <c r="AV18" s="129"/>
      <c r="AX18" s="65" t="s">
        <v>555</v>
      </c>
      <c r="AY18" s="65">
        <v>178</v>
      </c>
    </row>
    <row r="19" spans="1:51" s="118" customFormat="1" ht="14.25">
      <c r="A19" s="121">
        <v>15</v>
      </c>
      <c r="B19" s="122">
        <f>IF(C19=0,"",VLOOKUP(C19,'男女入力'!$AX$5:$AY$174,2,0))</f>
      </c>
      <c r="C19" s="84"/>
      <c r="D19" s="123"/>
      <c r="E19" s="84"/>
      <c r="F19" s="84"/>
      <c r="G19" s="84"/>
      <c r="H19" s="84"/>
      <c r="I19" s="122">
        <f>IF(H19=0,"",VLOOKUP(H19,'男女入力'!$BA$5:$BB$6,2,0))</f>
      </c>
      <c r="J19" s="84"/>
      <c r="K19" s="124"/>
      <c r="L19" s="124"/>
      <c r="M19" s="125"/>
      <c r="N19" s="84"/>
      <c r="O19" s="122">
        <f>IF(N19=0,"",VLOOKUP(N19,'男女入力'!$AK$5:$AL$100,2,0))</f>
      </c>
      <c r="P19" s="84"/>
      <c r="Q19" s="123"/>
      <c r="R19" s="84"/>
      <c r="S19" s="122">
        <f>IF(R19=0,"",VLOOKUP(R19,'男女入力'!$AK$5:$AL$100,2,0))</f>
      </c>
      <c r="T19" s="126"/>
      <c r="U19" s="127"/>
      <c r="V19" s="84"/>
      <c r="W19" s="122">
        <f>IF(V19=0,"",VLOOKUP(V19,'男女入力'!$AK$5:$AL$100,2,0))</f>
      </c>
      <c r="X19" s="126"/>
      <c r="Y19" s="127"/>
      <c r="Z19" s="84"/>
      <c r="AA19" s="122">
        <f>IF(Z19=0,"",VLOOKUP(Z19,'男女入力'!$AN$5:$AO$21,2,0))</f>
      </c>
      <c r="AB19" s="126"/>
      <c r="AC19" s="84"/>
      <c r="AD19" s="127"/>
      <c r="AE19" s="84"/>
      <c r="AF19" s="122">
        <f>IF(AE19=0,"",VLOOKUP(AE19,'男女入力'!$AN$5:$AO$21,2,0))</f>
      </c>
      <c r="AG19" s="126"/>
      <c r="AH19" s="84"/>
      <c r="AI19" s="127"/>
      <c r="AK19" s="65" t="s">
        <v>499</v>
      </c>
      <c r="AL19" s="65">
        <v>16</v>
      </c>
      <c r="AM19" s="78">
        <f t="shared" si="0"/>
        <v>0</v>
      </c>
      <c r="AN19" s="80"/>
      <c r="AO19" s="80"/>
      <c r="AP19" s="80"/>
      <c r="AQ19" s="65"/>
      <c r="AR19" s="65"/>
      <c r="AX19" s="65" t="s">
        <v>556</v>
      </c>
      <c r="AY19" s="65">
        <v>179</v>
      </c>
    </row>
    <row r="20" spans="1:51" s="118" customFormat="1" ht="14.25">
      <c r="A20" s="121">
        <v>16</v>
      </c>
      <c r="B20" s="122">
        <f>IF(C20=0,"",VLOOKUP(C20,'男女入力'!$AX$5:$AY$174,2,0))</f>
      </c>
      <c r="C20" s="84"/>
      <c r="D20" s="123"/>
      <c r="E20" s="84"/>
      <c r="F20" s="84"/>
      <c r="G20" s="84"/>
      <c r="H20" s="84"/>
      <c r="I20" s="122">
        <f>IF(H20=0,"",VLOOKUP(H20,'男女入力'!$BA$5:$BB$6,2,0))</f>
      </c>
      <c r="J20" s="84"/>
      <c r="K20" s="124"/>
      <c r="L20" s="124"/>
      <c r="M20" s="125"/>
      <c r="N20" s="84"/>
      <c r="O20" s="122">
        <f>IF(N20=0,"",VLOOKUP(N20,'男女入力'!$AK$5:$AL$100,2,0))</f>
      </c>
      <c r="P20" s="84"/>
      <c r="Q20" s="123"/>
      <c r="R20" s="84"/>
      <c r="S20" s="122">
        <f>IF(R20=0,"",VLOOKUP(R20,'男女入力'!$AK$5:$AL$100,2,0))</f>
      </c>
      <c r="T20" s="126"/>
      <c r="U20" s="127"/>
      <c r="V20" s="84"/>
      <c r="W20" s="122">
        <f>IF(V20=0,"",VLOOKUP(V20,'男女入力'!$AK$5:$AL$100,2,0))</f>
      </c>
      <c r="X20" s="126"/>
      <c r="Y20" s="127"/>
      <c r="Z20" s="84"/>
      <c r="AA20" s="122">
        <f>IF(Z20=0,"",VLOOKUP(Z20,'男女入力'!$AN$5:$AO$21,2,0))</f>
      </c>
      <c r="AB20" s="126"/>
      <c r="AC20" s="84"/>
      <c r="AD20" s="127"/>
      <c r="AE20" s="84"/>
      <c r="AF20" s="122">
        <f>IF(AE20=0,"",VLOOKUP(AE20,'男女入力'!$AN$5:$AO$21,2,0))</f>
      </c>
      <c r="AG20" s="126"/>
      <c r="AH20" s="84"/>
      <c r="AI20" s="127"/>
      <c r="AK20" s="65" t="s">
        <v>500</v>
      </c>
      <c r="AL20" s="65">
        <v>17</v>
      </c>
      <c r="AM20" s="78">
        <f t="shared" si="0"/>
        <v>0</v>
      </c>
      <c r="AN20" s="67"/>
      <c r="AO20" s="67"/>
      <c r="AP20" s="80"/>
      <c r="AQ20" s="65"/>
      <c r="AR20" s="65"/>
      <c r="AX20" s="65" t="s">
        <v>557</v>
      </c>
      <c r="AY20" s="65">
        <v>180</v>
      </c>
    </row>
    <row r="21" spans="1:51" s="118" customFormat="1" ht="14.25">
      <c r="A21" s="121">
        <v>17</v>
      </c>
      <c r="B21" s="122">
        <f>IF(C21=0,"",VLOOKUP(C21,'男女入力'!$AX$5:$AY$174,2,0))</f>
      </c>
      <c r="C21" s="84"/>
      <c r="D21" s="123"/>
      <c r="E21" s="84"/>
      <c r="F21" s="84"/>
      <c r="G21" s="84"/>
      <c r="H21" s="84"/>
      <c r="I21" s="122">
        <f>IF(H21=0,"",VLOOKUP(H21,'男女入力'!$BA$5:$BB$6,2,0))</f>
      </c>
      <c r="J21" s="84"/>
      <c r="K21" s="124"/>
      <c r="L21" s="124"/>
      <c r="M21" s="125"/>
      <c r="N21" s="84"/>
      <c r="O21" s="122">
        <f>IF(N21=0,"",VLOOKUP(N21,'男女入力'!$AK$5:$AL$100,2,0))</f>
      </c>
      <c r="P21" s="84"/>
      <c r="Q21" s="123"/>
      <c r="R21" s="84"/>
      <c r="S21" s="122">
        <f>IF(R21=0,"",VLOOKUP(R21,'男女入力'!$AK$5:$AL$100,2,0))</f>
      </c>
      <c r="T21" s="126"/>
      <c r="U21" s="127"/>
      <c r="V21" s="84"/>
      <c r="W21" s="122">
        <f>IF(V21=0,"",VLOOKUP(V21,'男女入力'!$AK$5:$AL$100,2,0))</f>
      </c>
      <c r="X21" s="126"/>
      <c r="Y21" s="127"/>
      <c r="Z21" s="84"/>
      <c r="AA21" s="122">
        <f>IF(Z21=0,"",VLOOKUP(Z21,'男女入力'!$AN$5:$AO$21,2,0))</f>
      </c>
      <c r="AB21" s="126"/>
      <c r="AC21" s="84"/>
      <c r="AD21" s="127"/>
      <c r="AE21" s="84"/>
      <c r="AF21" s="122">
        <f>IF(AE21=0,"",VLOOKUP(AE21,'男女入力'!$AN$5:$AO$21,2,0))</f>
      </c>
      <c r="AG21" s="126"/>
      <c r="AH21" s="84"/>
      <c r="AI21" s="127"/>
      <c r="AK21" s="65" t="s">
        <v>502</v>
      </c>
      <c r="AL21" s="65">
        <v>19</v>
      </c>
      <c r="AM21" s="78">
        <f t="shared" si="0"/>
        <v>0</v>
      </c>
      <c r="AN21" s="80"/>
      <c r="AO21" s="80"/>
      <c r="AP21" s="80"/>
      <c r="AQ21" s="65"/>
      <c r="AR21" s="65"/>
      <c r="AX21" s="65" t="s">
        <v>558</v>
      </c>
      <c r="AY21" s="65">
        <v>181</v>
      </c>
    </row>
    <row r="22" spans="1:51" s="118" customFormat="1" ht="14.25">
      <c r="A22" s="121">
        <v>18</v>
      </c>
      <c r="B22" s="122">
        <f>IF(C22=0,"",VLOOKUP(C22,'男女入力'!$AX$5:$AY$174,2,0))</f>
      </c>
      <c r="C22" s="84"/>
      <c r="D22" s="123"/>
      <c r="E22" s="84"/>
      <c r="F22" s="84"/>
      <c r="G22" s="84"/>
      <c r="H22" s="84"/>
      <c r="I22" s="122">
        <f>IF(H22=0,"",VLOOKUP(H22,'男女入力'!$BA$5:$BB$6,2,0))</f>
      </c>
      <c r="J22" s="84"/>
      <c r="K22" s="124"/>
      <c r="L22" s="124"/>
      <c r="M22" s="125"/>
      <c r="N22" s="84"/>
      <c r="O22" s="122">
        <f>IF(N22=0,"",VLOOKUP(N22,'男女入力'!$AK$5:$AL$100,2,0))</f>
      </c>
      <c r="P22" s="84"/>
      <c r="Q22" s="123"/>
      <c r="R22" s="84"/>
      <c r="S22" s="122">
        <f>IF(R22=0,"",VLOOKUP(R22,'男女入力'!$AK$5:$AL$100,2,0))</f>
      </c>
      <c r="T22" s="126"/>
      <c r="U22" s="127"/>
      <c r="V22" s="84"/>
      <c r="W22" s="122">
        <f>IF(V22=0,"",VLOOKUP(V22,'男女入力'!$AK$5:$AL$100,2,0))</f>
      </c>
      <c r="X22" s="126"/>
      <c r="Y22" s="127"/>
      <c r="Z22" s="84"/>
      <c r="AA22" s="122">
        <f>IF(Z22=0,"",VLOOKUP(Z22,'男女入力'!$AN$5:$AO$21,2,0))</f>
      </c>
      <c r="AB22" s="126"/>
      <c r="AC22" s="84"/>
      <c r="AD22" s="127"/>
      <c r="AE22" s="84"/>
      <c r="AF22" s="122">
        <f>IF(AE22=0,"",VLOOKUP(AE22,'男女入力'!$AN$5:$AO$21,2,0))</f>
      </c>
      <c r="AG22" s="126"/>
      <c r="AH22" s="84"/>
      <c r="AI22" s="127"/>
      <c r="AK22" s="65" t="s">
        <v>533</v>
      </c>
      <c r="AL22" s="65">
        <v>20</v>
      </c>
      <c r="AM22" s="78">
        <f t="shared" si="0"/>
        <v>0</v>
      </c>
      <c r="AN22" s="80"/>
      <c r="AO22" s="80"/>
      <c r="AP22" s="80"/>
      <c r="AQ22" s="65"/>
      <c r="AR22" s="65"/>
      <c r="AX22" s="65" t="s">
        <v>559</v>
      </c>
      <c r="AY22" s="65">
        <v>182</v>
      </c>
    </row>
    <row r="23" spans="1:51" s="118" customFormat="1" ht="14.25">
      <c r="A23" s="121">
        <v>19</v>
      </c>
      <c r="B23" s="122">
        <f>IF(C23=0,"",VLOOKUP(C23,'男女入力'!$AX$5:$AY$174,2,0))</f>
      </c>
      <c r="C23" s="84"/>
      <c r="D23" s="123"/>
      <c r="E23" s="84"/>
      <c r="F23" s="84"/>
      <c r="G23" s="84"/>
      <c r="H23" s="84"/>
      <c r="I23" s="122">
        <f>IF(H23=0,"",VLOOKUP(H23,'男女入力'!$BA$5:$BB$6,2,0))</f>
      </c>
      <c r="J23" s="84"/>
      <c r="K23" s="124"/>
      <c r="L23" s="124"/>
      <c r="M23" s="125"/>
      <c r="N23" s="84"/>
      <c r="O23" s="122">
        <f>IF(N23=0,"",VLOOKUP(N23,'男女入力'!$AK$5:$AL$100,2,0))</f>
      </c>
      <c r="P23" s="84"/>
      <c r="Q23" s="123"/>
      <c r="R23" s="84"/>
      <c r="S23" s="122">
        <f>IF(R23=0,"",VLOOKUP(R23,'男女入力'!$AK$5:$AL$100,2,0))</f>
      </c>
      <c r="T23" s="126"/>
      <c r="U23" s="127"/>
      <c r="V23" s="84"/>
      <c r="W23" s="122">
        <f>IF(V23=0,"",VLOOKUP(V23,'男女入力'!$AK$5:$AL$100,2,0))</f>
      </c>
      <c r="X23" s="126"/>
      <c r="Y23" s="127"/>
      <c r="Z23" s="84"/>
      <c r="AA23" s="122">
        <f>IF(Z23=0,"",VLOOKUP(Z23,'男女入力'!$AN$5:$AO$21,2,0))</f>
      </c>
      <c r="AB23" s="126"/>
      <c r="AC23" s="84"/>
      <c r="AD23" s="127"/>
      <c r="AE23" s="84"/>
      <c r="AF23" s="122">
        <f>IF(AE23=0,"",VLOOKUP(AE23,'男女入力'!$AN$5:$AO$21,2,0))</f>
      </c>
      <c r="AG23" s="126"/>
      <c r="AH23" s="84"/>
      <c r="AI23" s="127"/>
      <c r="AK23" s="65" t="s">
        <v>544</v>
      </c>
      <c r="AL23" s="65">
        <v>41</v>
      </c>
      <c r="AM23" s="78">
        <f t="shared" si="0"/>
        <v>0</v>
      </c>
      <c r="AN23" s="67"/>
      <c r="AO23" s="67"/>
      <c r="AP23" s="66"/>
      <c r="AQ23" s="65"/>
      <c r="AR23" s="65"/>
      <c r="AX23" s="65" t="s">
        <v>560</v>
      </c>
      <c r="AY23" s="65">
        <v>183</v>
      </c>
    </row>
    <row r="24" spans="1:51" s="118" customFormat="1" ht="14.25">
      <c r="A24" s="121">
        <v>20</v>
      </c>
      <c r="B24" s="122">
        <f>IF(C24=0,"",VLOOKUP(C24,'男女入力'!$AX$5:$AY$174,2,0))</f>
      </c>
      <c r="C24" s="84"/>
      <c r="D24" s="123"/>
      <c r="E24" s="84"/>
      <c r="F24" s="84"/>
      <c r="G24" s="84"/>
      <c r="H24" s="84"/>
      <c r="I24" s="122">
        <f>IF(H24=0,"",VLOOKUP(H24,'男女入力'!$BA$5:$BB$6,2,0))</f>
      </c>
      <c r="J24" s="84"/>
      <c r="K24" s="124"/>
      <c r="L24" s="124"/>
      <c r="M24" s="125"/>
      <c r="N24" s="84"/>
      <c r="O24" s="122">
        <f>IF(N24=0,"",VLOOKUP(N24,'男女入力'!$AK$5:$AL$100,2,0))</f>
      </c>
      <c r="P24" s="84"/>
      <c r="Q24" s="123"/>
      <c r="R24" s="84"/>
      <c r="S24" s="122">
        <f>IF(R24=0,"",VLOOKUP(R24,'男女入力'!$AK$5:$AL$100,2,0))</f>
      </c>
      <c r="T24" s="126"/>
      <c r="U24" s="127"/>
      <c r="V24" s="84"/>
      <c r="W24" s="122">
        <f>IF(V24=0,"",VLOOKUP(V24,'男女入力'!$AK$5:$AL$100,2,0))</f>
      </c>
      <c r="X24" s="126"/>
      <c r="Y24" s="127"/>
      <c r="Z24" s="84"/>
      <c r="AA24" s="122">
        <f>IF(Z24=0,"",VLOOKUP(Z24,'男女入力'!$AN$5:$AO$21,2,0))</f>
      </c>
      <c r="AB24" s="126"/>
      <c r="AC24" s="84"/>
      <c r="AD24" s="127"/>
      <c r="AE24" s="84"/>
      <c r="AF24" s="122">
        <f>IF(AE24=0,"",VLOOKUP(AE24,'男女入力'!$AN$5:$AO$21,2,0))</f>
      </c>
      <c r="AG24" s="126"/>
      <c r="AH24" s="84"/>
      <c r="AI24" s="127"/>
      <c r="AK24" s="65" t="s">
        <v>503</v>
      </c>
      <c r="AL24" s="65">
        <v>42</v>
      </c>
      <c r="AM24" s="78">
        <f t="shared" si="0"/>
        <v>0</v>
      </c>
      <c r="AN24" s="67"/>
      <c r="AO24" s="67"/>
      <c r="AP24" s="66"/>
      <c r="AQ24" s="65"/>
      <c r="AR24" s="65"/>
      <c r="AX24" s="65" t="s">
        <v>561</v>
      </c>
      <c r="AY24" s="65">
        <v>184</v>
      </c>
    </row>
    <row r="25" spans="1:51" s="118" customFormat="1" ht="14.25">
      <c r="A25" s="121">
        <v>21</v>
      </c>
      <c r="B25" s="122">
        <f>IF(C25=0,"",VLOOKUP(C25,'男女入力'!$AX$5:$AY$174,2,0))</f>
      </c>
      <c r="C25" s="84"/>
      <c r="D25" s="123"/>
      <c r="E25" s="84"/>
      <c r="F25" s="84"/>
      <c r="G25" s="84"/>
      <c r="H25" s="84"/>
      <c r="I25" s="122">
        <f>IF(H25=0,"",VLOOKUP(H25,'男女入力'!$BA$5:$BB$6,2,0))</f>
      </c>
      <c r="J25" s="84"/>
      <c r="K25" s="124"/>
      <c r="L25" s="124"/>
      <c r="M25" s="125"/>
      <c r="N25" s="84"/>
      <c r="O25" s="122">
        <f>IF(N25=0,"",VLOOKUP(N25,'男女入力'!$AK$5:$AL$100,2,0))</f>
      </c>
      <c r="P25" s="84"/>
      <c r="Q25" s="123"/>
      <c r="R25" s="84"/>
      <c r="S25" s="122">
        <f>IF(R25=0,"",VLOOKUP(R25,'男女入力'!$AK$5:$AL$100,2,0))</f>
      </c>
      <c r="T25" s="126"/>
      <c r="U25" s="127"/>
      <c r="V25" s="84"/>
      <c r="W25" s="122">
        <f>IF(V25=0,"",VLOOKUP(V25,'男女入力'!$AK$5:$AL$100,2,0))</f>
      </c>
      <c r="X25" s="126"/>
      <c r="Y25" s="127"/>
      <c r="Z25" s="84"/>
      <c r="AA25" s="122">
        <f>IF(Z25=0,"",VLOOKUP(Z25,'男女入力'!$AN$5:$AO$21,2,0))</f>
      </c>
      <c r="AB25" s="126"/>
      <c r="AC25" s="84"/>
      <c r="AD25" s="127"/>
      <c r="AE25" s="84"/>
      <c r="AF25" s="122">
        <f>IF(AE25=0,"",VLOOKUP(AE25,'男女入力'!$AN$5:$AO$21,2,0))</f>
      </c>
      <c r="AG25" s="126"/>
      <c r="AH25" s="84"/>
      <c r="AI25" s="127"/>
      <c r="AK25" s="65" t="s">
        <v>535</v>
      </c>
      <c r="AL25" s="65">
        <v>45</v>
      </c>
      <c r="AM25" s="78">
        <f t="shared" si="0"/>
        <v>0</v>
      </c>
      <c r="AN25" s="67"/>
      <c r="AO25" s="67"/>
      <c r="AP25" s="66"/>
      <c r="AQ25" s="65"/>
      <c r="AR25" s="65"/>
      <c r="AX25" s="65" t="s">
        <v>545</v>
      </c>
      <c r="AY25" s="65">
        <v>185</v>
      </c>
    </row>
    <row r="26" spans="1:51" s="118" customFormat="1" ht="14.25">
      <c r="A26" s="121">
        <v>22</v>
      </c>
      <c r="B26" s="122">
        <f>IF(C26=0,"",VLOOKUP(C26,'男女入力'!$AX$5:$AY$174,2,0))</f>
      </c>
      <c r="C26" s="84"/>
      <c r="D26" s="123"/>
      <c r="E26" s="84"/>
      <c r="F26" s="84"/>
      <c r="G26" s="84"/>
      <c r="H26" s="84"/>
      <c r="I26" s="122">
        <f>IF(H26=0,"",VLOOKUP(H26,'男女入力'!$BA$5:$BB$6,2,0))</f>
      </c>
      <c r="J26" s="84"/>
      <c r="K26" s="124"/>
      <c r="L26" s="124"/>
      <c r="M26" s="125"/>
      <c r="N26" s="84"/>
      <c r="O26" s="122">
        <f>IF(N26=0,"",VLOOKUP(N26,'男女入力'!$AK$5:$AL$100,2,0))</f>
      </c>
      <c r="P26" s="84"/>
      <c r="Q26" s="123"/>
      <c r="R26" s="84"/>
      <c r="S26" s="122">
        <f>IF(R26=0,"",VLOOKUP(R26,'男女入力'!$AK$5:$AL$100,2,0))</f>
      </c>
      <c r="T26" s="126"/>
      <c r="U26" s="127"/>
      <c r="V26" s="84"/>
      <c r="W26" s="122">
        <f>IF(V26=0,"",VLOOKUP(V26,'男女入力'!$AK$5:$AL$100,2,0))</f>
      </c>
      <c r="X26" s="126"/>
      <c r="Y26" s="127"/>
      <c r="Z26" s="84"/>
      <c r="AA26" s="122">
        <f>IF(Z26=0,"",VLOOKUP(Z26,'男女入力'!$AN$5:$AO$21,2,0))</f>
      </c>
      <c r="AB26" s="126"/>
      <c r="AC26" s="84"/>
      <c r="AD26" s="127"/>
      <c r="AE26" s="84"/>
      <c r="AF26" s="122">
        <f>IF(AE26=0,"",VLOOKUP(AE26,'男女入力'!$AN$5:$AO$21,2,0))</f>
      </c>
      <c r="AG26" s="126"/>
      <c r="AH26" s="84"/>
      <c r="AI26" s="127"/>
      <c r="AK26" s="65" t="s">
        <v>537</v>
      </c>
      <c r="AL26" s="65">
        <v>52</v>
      </c>
      <c r="AM26" s="78">
        <f t="shared" si="0"/>
        <v>0</v>
      </c>
      <c r="AN26" s="67"/>
      <c r="AO26" s="67"/>
      <c r="AP26" s="66"/>
      <c r="AQ26" s="65"/>
      <c r="AR26" s="65"/>
      <c r="AX26" s="65" t="s">
        <v>546</v>
      </c>
      <c r="AY26" s="65">
        <v>186</v>
      </c>
    </row>
    <row r="27" spans="1:51" s="118" customFormat="1" ht="14.25">
      <c r="A27" s="121">
        <v>23</v>
      </c>
      <c r="B27" s="122">
        <f>IF(C27=0,"",VLOOKUP(C27,'男女入力'!$AX$5:$AY$174,2,0))</f>
      </c>
      <c r="C27" s="84"/>
      <c r="D27" s="123"/>
      <c r="E27" s="84"/>
      <c r="F27" s="84"/>
      <c r="G27" s="84"/>
      <c r="H27" s="84"/>
      <c r="I27" s="122">
        <f>IF(H27=0,"",VLOOKUP(H27,'男女入力'!$BA$5:$BB$6,2,0))</f>
      </c>
      <c r="J27" s="84"/>
      <c r="K27" s="124"/>
      <c r="L27" s="124"/>
      <c r="M27" s="125"/>
      <c r="N27" s="84"/>
      <c r="O27" s="122">
        <f>IF(N27=0,"",VLOOKUP(N27,'男女入力'!$AK$5:$AL$100,2,0))</f>
      </c>
      <c r="P27" s="84"/>
      <c r="Q27" s="123"/>
      <c r="R27" s="84"/>
      <c r="S27" s="122">
        <f>IF(R27=0,"",VLOOKUP(R27,'男女入力'!$AK$5:$AL$100,2,0))</f>
      </c>
      <c r="T27" s="126"/>
      <c r="U27" s="127"/>
      <c r="V27" s="84"/>
      <c r="W27" s="122">
        <f>IF(V27=0,"",VLOOKUP(V27,'男女入力'!$AK$5:$AL$100,2,0))</f>
      </c>
      <c r="X27" s="126"/>
      <c r="Y27" s="127"/>
      <c r="Z27" s="84"/>
      <c r="AA27" s="122">
        <f>IF(Z27=0,"",VLOOKUP(Z27,'男女入力'!$AN$5:$AO$21,2,0))</f>
      </c>
      <c r="AB27" s="126"/>
      <c r="AC27" s="84"/>
      <c r="AD27" s="127"/>
      <c r="AE27" s="84"/>
      <c r="AF27" s="122">
        <f>IF(AE27=0,"",VLOOKUP(AE27,'男女入力'!$AN$5:$AO$21,2,0))</f>
      </c>
      <c r="AG27" s="126"/>
      <c r="AH27" s="84"/>
      <c r="AI27" s="127"/>
      <c r="AK27" s="65" t="s">
        <v>538</v>
      </c>
      <c r="AL27" s="65">
        <v>53</v>
      </c>
      <c r="AM27" s="78">
        <f t="shared" si="0"/>
        <v>0</v>
      </c>
      <c r="AP27" s="66"/>
      <c r="AQ27" s="65"/>
      <c r="AR27" s="65"/>
      <c r="AX27" s="65" t="s">
        <v>397</v>
      </c>
      <c r="AY27" s="65">
        <v>187</v>
      </c>
    </row>
    <row r="28" spans="1:51" s="118" customFormat="1" ht="14.25">
      <c r="A28" s="121">
        <v>24</v>
      </c>
      <c r="B28" s="122">
        <f>IF(C28=0,"",VLOOKUP(C28,'男女入力'!$AX$5:$AY$174,2,0))</f>
      </c>
      <c r="C28" s="84"/>
      <c r="D28" s="123"/>
      <c r="E28" s="84"/>
      <c r="F28" s="84"/>
      <c r="G28" s="84"/>
      <c r="H28" s="84"/>
      <c r="I28" s="122">
        <f>IF(H28=0,"",VLOOKUP(H28,'男女入力'!$BA$5:$BB$6,2,0))</f>
      </c>
      <c r="J28" s="84"/>
      <c r="K28" s="124"/>
      <c r="L28" s="124"/>
      <c r="M28" s="125"/>
      <c r="N28" s="84"/>
      <c r="O28" s="122">
        <f>IF(N28=0,"",VLOOKUP(N28,'男女入力'!$AK$5:$AL$100,2,0))</f>
      </c>
      <c r="P28" s="84"/>
      <c r="Q28" s="123"/>
      <c r="R28" s="84"/>
      <c r="S28" s="122">
        <f>IF(R28=0,"",VLOOKUP(R28,'男女入力'!$AK$5:$AL$100,2,0))</f>
      </c>
      <c r="T28" s="126"/>
      <c r="U28" s="127"/>
      <c r="V28" s="84"/>
      <c r="W28" s="122">
        <f>IF(V28=0,"",VLOOKUP(V28,'男女入力'!$AK$5:$AL$100,2,0))</f>
      </c>
      <c r="X28" s="126"/>
      <c r="Y28" s="127"/>
      <c r="Z28" s="84"/>
      <c r="AA28" s="122">
        <f>IF(Z28=0,"",VLOOKUP(Z28,'男女入力'!$AN$5:$AO$21,2,0))</f>
      </c>
      <c r="AB28" s="126"/>
      <c r="AC28" s="84"/>
      <c r="AD28" s="127"/>
      <c r="AE28" s="84"/>
      <c r="AF28" s="122">
        <f>IF(AE28=0,"",VLOOKUP(AE28,'男女入力'!$AN$5:$AO$21,2,0))</f>
      </c>
      <c r="AG28" s="126"/>
      <c r="AH28" s="84"/>
      <c r="AI28" s="127"/>
      <c r="AK28" s="65"/>
      <c r="AL28" s="65"/>
      <c r="AM28" s="78"/>
      <c r="AN28" s="67"/>
      <c r="AO28" s="67"/>
      <c r="AP28" s="66"/>
      <c r="AQ28" s="65"/>
      <c r="AR28" s="65"/>
      <c r="AX28" s="65"/>
      <c r="AY28" s="65"/>
    </row>
    <row r="29" spans="1:51" s="118" customFormat="1" ht="14.25">
      <c r="A29" s="121">
        <v>25</v>
      </c>
      <c r="B29" s="122">
        <f>IF(C29=0,"",VLOOKUP(C29,'男女入力'!$AX$5:$AY$174,2,0))</f>
      </c>
      <c r="C29" s="84"/>
      <c r="D29" s="123"/>
      <c r="E29" s="84"/>
      <c r="F29" s="84"/>
      <c r="G29" s="84"/>
      <c r="H29" s="84"/>
      <c r="I29" s="122">
        <f>IF(H29=0,"",VLOOKUP(H29,'男女入力'!$BA$5:$BB$6,2,0))</f>
      </c>
      <c r="J29" s="84"/>
      <c r="K29" s="124"/>
      <c r="L29" s="124"/>
      <c r="M29" s="125"/>
      <c r="N29" s="84"/>
      <c r="O29" s="122">
        <f>IF(N29=0,"",VLOOKUP(N29,'男女入力'!$AK$5:$AL$100,2,0))</f>
      </c>
      <c r="P29" s="84"/>
      <c r="Q29" s="123"/>
      <c r="R29" s="84"/>
      <c r="S29" s="122">
        <f>IF(R29=0,"",VLOOKUP(R29,'男女入力'!$AK$5:$AL$100,2,0))</f>
      </c>
      <c r="T29" s="126"/>
      <c r="U29" s="127"/>
      <c r="V29" s="84"/>
      <c r="W29" s="122">
        <f>IF(V29=0,"",VLOOKUP(V29,'男女入力'!$AK$5:$AL$100,2,0))</f>
      </c>
      <c r="X29" s="126"/>
      <c r="Y29" s="127"/>
      <c r="Z29" s="84"/>
      <c r="AA29" s="122">
        <f>IF(Z29=0,"",VLOOKUP(Z29,'男女入力'!$AN$5:$AO$21,2,0))</f>
      </c>
      <c r="AB29" s="126"/>
      <c r="AC29" s="84"/>
      <c r="AD29" s="127"/>
      <c r="AE29" s="84"/>
      <c r="AF29" s="122">
        <f>IF(AE29=0,"",VLOOKUP(AE29,'男女入力'!$AN$5:$AO$21,2,0))</f>
      </c>
      <c r="AG29" s="126"/>
      <c r="AH29" s="84"/>
      <c r="AI29" s="127"/>
      <c r="AK29" s="65" t="s">
        <v>504</v>
      </c>
      <c r="AL29" s="65">
        <v>21</v>
      </c>
      <c r="AM29" s="78">
        <f t="shared" si="0"/>
        <v>0</v>
      </c>
      <c r="AN29" s="67"/>
      <c r="AO29" s="67"/>
      <c r="AP29" s="66"/>
      <c r="AQ29" s="65"/>
      <c r="AR29" s="65"/>
      <c r="AX29" s="65"/>
      <c r="AY29" s="65"/>
    </row>
    <row r="30" spans="1:51" s="118" customFormat="1" ht="14.25">
      <c r="A30" s="121">
        <v>26</v>
      </c>
      <c r="B30" s="122">
        <f>IF(C30=0,"",VLOOKUP(C30,'男女入力'!$AX$5:$AY$174,2,0))</f>
      </c>
      <c r="C30" s="84"/>
      <c r="D30" s="123"/>
      <c r="E30" s="84"/>
      <c r="F30" s="84"/>
      <c r="G30" s="84"/>
      <c r="H30" s="84"/>
      <c r="I30" s="122">
        <f>IF(H30=0,"",VLOOKUP(H30,'男女入力'!$BA$5:$BB$6,2,0))</f>
      </c>
      <c r="J30" s="84"/>
      <c r="K30" s="124"/>
      <c r="L30" s="124"/>
      <c r="M30" s="125"/>
      <c r="N30" s="84"/>
      <c r="O30" s="122">
        <f>IF(N30=0,"",VLOOKUP(N30,'男女入力'!$AK$5:$AL$100,2,0))</f>
      </c>
      <c r="P30" s="84"/>
      <c r="Q30" s="123"/>
      <c r="R30" s="84"/>
      <c r="S30" s="122">
        <f>IF(R30=0,"",VLOOKUP(R30,'男女入力'!$AK$5:$AL$100,2,0))</f>
      </c>
      <c r="T30" s="126"/>
      <c r="U30" s="127"/>
      <c r="V30" s="84"/>
      <c r="W30" s="122">
        <f>IF(V30=0,"",VLOOKUP(V30,'男女入力'!$AK$5:$AL$100,2,0))</f>
      </c>
      <c r="X30" s="126"/>
      <c r="Y30" s="127"/>
      <c r="Z30" s="84"/>
      <c r="AA30" s="122">
        <f>IF(Z30=0,"",VLOOKUP(Z30,'男女入力'!$AN$5:$AO$21,2,0))</f>
      </c>
      <c r="AB30" s="126"/>
      <c r="AC30" s="84"/>
      <c r="AD30" s="127"/>
      <c r="AE30" s="84"/>
      <c r="AF30" s="122">
        <f>IF(AE30=0,"",VLOOKUP(AE30,'男女入力'!$AN$5:$AO$21,2,0))</f>
      </c>
      <c r="AG30" s="126"/>
      <c r="AH30" s="84"/>
      <c r="AI30" s="127"/>
      <c r="AK30" s="65" t="s">
        <v>505</v>
      </c>
      <c r="AL30" s="65">
        <v>22</v>
      </c>
      <c r="AM30" s="78">
        <f t="shared" si="0"/>
        <v>0</v>
      </c>
      <c r="AN30" s="67"/>
      <c r="AO30" s="67"/>
      <c r="AP30" s="66"/>
      <c r="AQ30" s="65"/>
      <c r="AR30" s="65"/>
      <c r="AX30" s="65"/>
      <c r="AY30" s="65"/>
    </row>
    <row r="31" spans="1:51" s="118" customFormat="1" ht="14.25">
      <c r="A31" s="121">
        <v>27</v>
      </c>
      <c r="B31" s="122">
        <f>IF(C31=0,"",VLOOKUP(C31,'男女入力'!$AX$5:$AY$174,2,0))</f>
      </c>
      <c r="C31" s="84"/>
      <c r="D31" s="123"/>
      <c r="E31" s="84"/>
      <c r="F31" s="84"/>
      <c r="G31" s="84"/>
      <c r="H31" s="84"/>
      <c r="I31" s="122">
        <f>IF(H31=0,"",VLOOKUP(H31,'男女入力'!$BA$5:$BB$6,2,0))</f>
      </c>
      <c r="J31" s="84"/>
      <c r="K31" s="124"/>
      <c r="L31" s="124"/>
      <c r="M31" s="125"/>
      <c r="N31" s="84"/>
      <c r="O31" s="122">
        <f>IF(N31=0,"",VLOOKUP(N31,'男女入力'!$AK$5:$AL$100,2,0))</f>
      </c>
      <c r="P31" s="84"/>
      <c r="Q31" s="123"/>
      <c r="R31" s="84"/>
      <c r="S31" s="122">
        <f>IF(R31=0,"",VLOOKUP(R31,'男女入力'!$AK$5:$AL$100,2,0))</f>
      </c>
      <c r="T31" s="126"/>
      <c r="U31" s="127"/>
      <c r="V31" s="84"/>
      <c r="W31" s="122">
        <f>IF(V31=0,"",VLOOKUP(V31,'男女入力'!$AK$5:$AL$100,2,0))</f>
      </c>
      <c r="X31" s="126"/>
      <c r="Y31" s="127"/>
      <c r="Z31" s="84"/>
      <c r="AA31" s="122">
        <f>IF(Z31=0,"",VLOOKUP(Z31,'男女入力'!$AN$5:$AO$21,2,0))</f>
      </c>
      <c r="AB31" s="126"/>
      <c r="AC31" s="84"/>
      <c r="AD31" s="127"/>
      <c r="AE31" s="84"/>
      <c r="AF31" s="122">
        <f>IF(AE31=0,"",VLOOKUP(AE31,'男女入力'!$AN$5:$AO$21,2,0))</f>
      </c>
      <c r="AG31" s="126"/>
      <c r="AH31" s="84"/>
      <c r="AI31" s="127"/>
      <c r="AK31" s="65" t="s">
        <v>506</v>
      </c>
      <c r="AL31" s="65">
        <v>23</v>
      </c>
      <c r="AM31" s="78">
        <f t="shared" si="0"/>
        <v>0</v>
      </c>
      <c r="AN31" s="67"/>
      <c r="AO31" s="67"/>
      <c r="AP31" s="66"/>
      <c r="AQ31" s="65"/>
      <c r="AR31" s="65"/>
      <c r="AX31" s="65"/>
      <c r="AY31" s="65"/>
    </row>
    <row r="32" spans="1:51" s="118" customFormat="1" ht="14.25">
      <c r="A32" s="121">
        <v>28</v>
      </c>
      <c r="B32" s="122">
        <f>IF(C32=0,"",VLOOKUP(C32,'男女入力'!$AX$5:$AY$174,2,0))</f>
      </c>
      <c r="C32" s="84"/>
      <c r="D32" s="123"/>
      <c r="E32" s="84"/>
      <c r="F32" s="84"/>
      <c r="G32" s="84"/>
      <c r="H32" s="84"/>
      <c r="I32" s="122">
        <f>IF(H32=0,"",VLOOKUP(H32,'男女入力'!$BA$5:$BB$6,2,0))</f>
      </c>
      <c r="J32" s="84"/>
      <c r="K32" s="124"/>
      <c r="L32" s="124"/>
      <c r="M32" s="125"/>
      <c r="N32" s="84"/>
      <c r="O32" s="122">
        <f>IF(N32=0,"",VLOOKUP(N32,'男女入力'!$AK$5:$AL$100,2,0))</f>
      </c>
      <c r="P32" s="84"/>
      <c r="Q32" s="123"/>
      <c r="R32" s="84"/>
      <c r="S32" s="122">
        <f>IF(R32=0,"",VLOOKUP(R32,'男女入力'!$AK$5:$AL$100,2,0))</f>
      </c>
      <c r="T32" s="126"/>
      <c r="U32" s="127"/>
      <c r="V32" s="84"/>
      <c r="W32" s="122">
        <f>IF(V32=0,"",VLOOKUP(V32,'男女入力'!$AK$5:$AL$100,2,0))</f>
      </c>
      <c r="X32" s="126"/>
      <c r="Y32" s="127"/>
      <c r="Z32" s="84"/>
      <c r="AA32" s="122">
        <f>IF(Z32=0,"",VLOOKUP(Z32,'男女入力'!$AN$5:$AO$21,2,0))</f>
      </c>
      <c r="AB32" s="126"/>
      <c r="AC32" s="84"/>
      <c r="AD32" s="127"/>
      <c r="AE32" s="84"/>
      <c r="AF32" s="122">
        <f>IF(AE32=0,"",VLOOKUP(AE32,'男女入力'!$AN$5:$AO$21,2,0))</f>
      </c>
      <c r="AG32" s="126"/>
      <c r="AH32" s="84"/>
      <c r="AI32" s="127"/>
      <c r="AK32" s="65" t="s">
        <v>508</v>
      </c>
      <c r="AL32" s="65">
        <v>25</v>
      </c>
      <c r="AM32" s="78">
        <f t="shared" si="0"/>
        <v>0</v>
      </c>
      <c r="AN32" s="67"/>
      <c r="AO32" s="67"/>
      <c r="AP32" s="66"/>
      <c r="AQ32" s="65"/>
      <c r="AR32" s="65"/>
      <c r="AX32" s="65"/>
      <c r="AY32" s="65"/>
    </row>
    <row r="33" spans="1:51" s="118" customFormat="1" ht="14.25">
      <c r="A33" s="121">
        <v>29</v>
      </c>
      <c r="B33" s="122">
        <f>IF(C33=0,"",VLOOKUP(C33,'男女入力'!$AX$5:$AY$174,2,0))</f>
      </c>
      <c r="C33" s="84"/>
      <c r="D33" s="123"/>
      <c r="E33" s="84"/>
      <c r="F33" s="84"/>
      <c r="G33" s="84"/>
      <c r="H33" s="84"/>
      <c r="I33" s="122">
        <f>IF(H33=0,"",VLOOKUP(H33,'男女入力'!$BA$5:$BB$6,2,0))</f>
      </c>
      <c r="J33" s="84"/>
      <c r="K33" s="124"/>
      <c r="L33" s="124"/>
      <c r="M33" s="125"/>
      <c r="N33" s="84"/>
      <c r="O33" s="122">
        <f>IF(N33=0,"",VLOOKUP(N33,'男女入力'!$AK$5:$AL$100,2,0))</f>
      </c>
      <c r="P33" s="84"/>
      <c r="Q33" s="123"/>
      <c r="R33" s="84"/>
      <c r="S33" s="122">
        <f>IF(R33=0,"",VLOOKUP(R33,'男女入力'!$AK$5:$AL$100,2,0))</f>
      </c>
      <c r="T33" s="126"/>
      <c r="U33" s="127"/>
      <c r="V33" s="84"/>
      <c r="W33" s="122">
        <f>IF(V33=0,"",VLOOKUP(V33,'男女入力'!$AK$5:$AL$100,2,0))</f>
      </c>
      <c r="X33" s="126"/>
      <c r="Y33" s="127"/>
      <c r="Z33" s="84"/>
      <c r="AA33" s="122">
        <f>IF(Z33=0,"",VLOOKUP(Z33,'男女入力'!$AN$5:$AO$21,2,0))</f>
      </c>
      <c r="AB33" s="126"/>
      <c r="AC33" s="84"/>
      <c r="AD33" s="127"/>
      <c r="AE33" s="84"/>
      <c r="AF33" s="122">
        <f>IF(AE33=0,"",VLOOKUP(AE33,'男女入力'!$AN$5:$AO$21,2,0))</f>
      </c>
      <c r="AG33" s="126"/>
      <c r="AH33" s="84"/>
      <c r="AI33" s="127"/>
      <c r="AK33" s="65" t="s">
        <v>509</v>
      </c>
      <c r="AL33" s="65">
        <v>26</v>
      </c>
      <c r="AM33" s="78">
        <f t="shared" si="0"/>
        <v>0</v>
      </c>
      <c r="AN33" s="67"/>
      <c r="AO33" s="67"/>
      <c r="AP33" s="66"/>
      <c r="AQ33" s="65"/>
      <c r="AR33" s="65"/>
      <c r="AX33" s="65"/>
      <c r="AY33" s="65"/>
    </row>
    <row r="34" spans="1:51" s="118" customFormat="1" ht="14.25">
      <c r="A34" s="121">
        <v>30</v>
      </c>
      <c r="B34" s="122">
        <f>IF(C34=0,"",VLOOKUP(C34,'男女入力'!$AX$5:$AY$174,2,0))</f>
      </c>
      <c r="C34" s="84"/>
      <c r="D34" s="123"/>
      <c r="E34" s="84"/>
      <c r="F34" s="84"/>
      <c r="G34" s="84"/>
      <c r="H34" s="84"/>
      <c r="I34" s="122">
        <f>IF(H34=0,"",VLOOKUP(H34,'男女入力'!$BA$5:$BB$6,2,0))</f>
      </c>
      <c r="J34" s="84"/>
      <c r="K34" s="124"/>
      <c r="L34" s="124"/>
      <c r="M34" s="125"/>
      <c r="N34" s="84"/>
      <c r="O34" s="122">
        <f>IF(N34=0,"",VLOOKUP(N34,'男女入力'!$AK$5:$AL$100,2,0))</f>
      </c>
      <c r="P34" s="84"/>
      <c r="Q34" s="123"/>
      <c r="R34" s="84"/>
      <c r="S34" s="122">
        <f>IF(R34=0,"",VLOOKUP(R34,'男女入力'!$AK$5:$AL$100,2,0))</f>
      </c>
      <c r="T34" s="126"/>
      <c r="U34" s="127"/>
      <c r="V34" s="84"/>
      <c r="W34" s="122">
        <f>IF(V34=0,"",VLOOKUP(V34,'男女入力'!$AK$5:$AL$100,2,0))</f>
      </c>
      <c r="X34" s="126"/>
      <c r="Y34" s="127"/>
      <c r="Z34" s="84"/>
      <c r="AA34" s="122">
        <f>IF(Z34=0,"",VLOOKUP(Z34,'男女入力'!$AN$5:$AO$21,2,0))</f>
      </c>
      <c r="AB34" s="126"/>
      <c r="AC34" s="84"/>
      <c r="AD34" s="127"/>
      <c r="AE34" s="84"/>
      <c r="AF34" s="122">
        <f>IF(AE34=0,"",VLOOKUP(AE34,'男女入力'!$AN$5:$AO$21,2,0))</f>
      </c>
      <c r="AG34" s="126"/>
      <c r="AH34" s="84"/>
      <c r="AI34" s="127"/>
      <c r="AK34" s="65" t="s">
        <v>510</v>
      </c>
      <c r="AL34" s="65">
        <v>27</v>
      </c>
      <c r="AM34" s="78">
        <f t="shared" si="0"/>
        <v>0</v>
      </c>
      <c r="AN34" s="80"/>
      <c r="AO34" s="80"/>
      <c r="AP34" s="130"/>
      <c r="AQ34" s="65"/>
      <c r="AR34" s="65"/>
      <c r="AX34" s="65"/>
      <c r="AY34" s="65"/>
    </row>
    <row r="35" spans="1:51" s="118" customFormat="1" ht="14.25">
      <c r="A35" s="121">
        <v>31</v>
      </c>
      <c r="B35" s="122">
        <f>IF(C35=0,"",VLOOKUP(C35,'男女入力'!$AX$5:$AY$174,2,0))</f>
      </c>
      <c r="C35" s="84"/>
      <c r="D35" s="123"/>
      <c r="E35" s="84"/>
      <c r="F35" s="84"/>
      <c r="G35" s="84"/>
      <c r="H35" s="84"/>
      <c r="I35" s="122">
        <f>IF(H35=0,"",VLOOKUP(H35,'男女入力'!$BA$5:$BB$6,2,0))</f>
      </c>
      <c r="J35" s="84"/>
      <c r="K35" s="124"/>
      <c r="L35" s="124"/>
      <c r="M35" s="125"/>
      <c r="N35" s="84"/>
      <c r="O35" s="122">
        <f>IF(N35=0,"",VLOOKUP(N35,'男女入力'!$AK$5:$AL$100,2,0))</f>
      </c>
      <c r="P35" s="84"/>
      <c r="Q35" s="123"/>
      <c r="R35" s="84"/>
      <c r="S35" s="122">
        <f>IF(R35=0,"",VLOOKUP(R35,'男女入力'!$AK$5:$AL$100,2,0))</f>
      </c>
      <c r="T35" s="126"/>
      <c r="U35" s="127"/>
      <c r="V35" s="84"/>
      <c r="W35" s="122">
        <f>IF(V35=0,"",VLOOKUP(V35,'男女入力'!$AK$5:$AL$100,2,0))</f>
      </c>
      <c r="X35" s="126"/>
      <c r="Y35" s="127"/>
      <c r="Z35" s="84"/>
      <c r="AA35" s="122">
        <f>IF(Z35=0,"",VLOOKUP(Z35,'男女入力'!$AN$5:$AO$21,2,0))</f>
      </c>
      <c r="AB35" s="126"/>
      <c r="AC35" s="84"/>
      <c r="AD35" s="127"/>
      <c r="AE35" s="84"/>
      <c r="AF35" s="122">
        <f>IF(AE35=0,"",VLOOKUP(AE35,'男女入力'!$AN$5:$AO$21,2,0))</f>
      </c>
      <c r="AG35" s="126"/>
      <c r="AH35" s="84"/>
      <c r="AI35" s="127"/>
      <c r="AK35" s="84" t="s">
        <v>526</v>
      </c>
      <c r="AL35" s="84">
        <v>28</v>
      </c>
      <c r="AM35" s="78">
        <f t="shared" si="0"/>
        <v>0</v>
      </c>
      <c r="AN35" s="80"/>
      <c r="AO35" s="80"/>
      <c r="AP35" s="130"/>
      <c r="AQ35" s="65"/>
      <c r="AR35" s="65"/>
      <c r="AX35" s="65"/>
      <c r="AY35" s="65"/>
    </row>
    <row r="36" spans="1:51" s="118" customFormat="1" ht="14.25">
      <c r="A36" s="121">
        <v>32</v>
      </c>
      <c r="B36" s="122">
        <f>IF(C36=0,"",VLOOKUP(C36,'男女入力'!$AX$5:$AY$174,2,0))</f>
      </c>
      <c r="C36" s="84"/>
      <c r="D36" s="123"/>
      <c r="E36" s="84"/>
      <c r="F36" s="84"/>
      <c r="G36" s="84"/>
      <c r="H36" s="84"/>
      <c r="I36" s="122">
        <f>IF(H36=0,"",VLOOKUP(H36,'男女入力'!$BA$5:$BB$6,2,0))</f>
      </c>
      <c r="J36" s="84"/>
      <c r="K36" s="124"/>
      <c r="L36" s="124"/>
      <c r="M36" s="125"/>
      <c r="N36" s="84"/>
      <c r="O36" s="122">
        <f>IF(N36=0,"",VLOOKUP(N36,'男女入力'!$AK$5:$AL$100,2,0))</f>
      </c>
      <c r="P36" s="84"/>
      <c r="Q36" s="123"/>
      <c r="R36" s="84"/>
      <c r="S36" s="122">
        <f>IF(R36=0,"",VLOOKUP(R36,'男女入力'!$AK$5:$AL$100,2,0))</f>
      </c>
      <c r="T36" s="126"/>
      <c r="U36" s="127"/>
      <c r="V36" s="84"/>
      <c r="W36" s="122">
        <f>IF(V36=0,"",VLOOKUP(V36,'男女入力'!$AK$5:$AL$100,2,0))</f>
      </c>
      <c r="X36" s="126"/>
      <c r="Y36" s="127"/>
      <c r="Z36" s="84"/>
      <c r="AA36" s="122">
        <f>IF(Z36=0,"",VLOOKUP(Z36,'男女入力'!$AN$5:$AO$21,2,0))</f>
      </c>
      <c r="AB36" s="126"/>
      <c r="AC36" s="84"/>
      <c r="AD36" s="127"/>
      <c r="AE36" s="84"/>
      <c r="AF36" s="122">
        <f>IF(AE36=0,"",VLOOKUP(AE36,'男女入力'!$AN$5:$AO$21,2,0))</f>
      </c>
      <c r="AG36" s="126"/>
      <c r="AH36" s="84"/>
      <c r="AI36" s="127"/>
      <c r="AK36" s="84" t="s">
        <v>511</v>
      </c>
      <c r="AL36" s="84">
        <v>29</v>
      </c>
      <c r="AM36" s="78">
        <f t="shared" si="0"/>
        <v>0</v>
      </c>
      <c r="AN36" s="80"/>
      <c r="AO36" s="80"/>
      <c r="AP36" s="130"/>
      <c r="AQ36" s="65"/>
      <c r="AR36" s="65"/>
      <c r="AX36" s="65"/>
      <c r="AY36" s="65"/>
    </row>
    <row r="37" spans="1:51" s="118" customFormat="1" ht="14.25">
      <c r="A37" s="121">
        <v>33</v>
      </c>
      <c r="B37" s="122">
        <f>IF(C37=0,"",VLOOKUP(C37,'男女入力'!$AX$5:$AY$174,2,0))</f>
      </c>
      <c r="C37" s="84"/>
      <c r="D37" s="123"/>
      <c r="E37" s="84"/>
      <c r="F37" s="84"/>
      <c r="G37" s="84"/>
      <c r="H37" s="84"/>
      <c r="I37" s="122">
        <f>IF(H37=0,"",VLOOKUP(H37,'男女入力'!$BA$5:$BB$6,2,0))</f>
      </c>
      <c r="J37" s="84"/>
      <c r="K37" s="124"/>
      <c r="L37" s="124"/>
      <c r="M37" s="125"/>
      <c r="N37" s="84"/>
      <c r="O37" s="122">
        <f>IF(N37=0,"",VLOOKUP(N37,'男女入力'!$AK$5:$AL$100,2,0))</f>
      </c>
      <c r="P37" s="84"/>
      <c r="Q37" s="123"/>
      <c r="R37" s="84"/>
      <c r="S37" s="122">
        <f>IF(R37=0,"",VLOOKUP(R37,'男女入力'!$AK$5:$AL$100,2,0))</f>
      </c>
      <c r="T37" s="126"/>
      <c r="U37" s="127"/>
      <c r="V37" s="84"/>
      <c r="W37" s="122">
        <f>IF(V37=0,"",VLOOKUP(V37,'男女入力'!$AK$5:$AL$100,2,0))</f>
      </c>
      <c r="X37" s="126"/>
      <c r="Y37" s="127"/>
      <c r="Z37" s="84"/>
      <c r="AA37" s="122">
        <f>IF(Z37=0,"",VLOOKUP(Z37,'男女入力'!$AN$5:$AO$21,2,0))</f>
      </c>
      <c r="AB37" s="126"/>
      <c r="AC37" s="84"/>
      <c r="AD37" s="127"/>
      <c r="AE37" s="84"/>
      <c r="AF37" s="122">
        <f>IF(AE37=0,"",VLOOKUP(AE37,'男女入力'!$AN$5:$AO$21,2,0))</f>
      </c>
      <c r="AG37" s="126"/>
      <c r="AH37" s="84"/>
      <c r="AI37" s="127"/>
      <c r="AK37" s="84" t="s">
        <v>512</v>
      </c>
      <c r="AL37" s="84">
        <v>30</v>
      </c>
      <c r="AM37" s="78">
        <f t="shared" si="0"/>
        <v>0</v>
      </c>
      <c r="AN37" s="80"/>
      <c r="AO37" s="80"/>
      <c r="AP37" s="130"/>
      <c r="AQ37" s="65"/>
      <c r="AR37" s="65"/>
      <c r="AX37" s="65"/>
      <c r="AY37" s="65"/>
    </row>
    <row r="38" spans="1:51" s="118" customFormat="1" ht="14.25">
      <c r="A38" s="121">
        <v>34</v>
      </c>
      <c r="B38" s="122">
        <f>IF(C38=0,"",VLOOKUP(C38,'男女入力'!$AX$5:$AY$174,2,0))</f>
      </c>
      <c r="C38" s="84"/>
      <c r="D38" s="123"/>
      <c r="E38" s="84"/>
      <c r="F38" s="84"/>
      <c r="G38" s="84"/>
      <c r="H38" s="84"/>
      <c r="I38" s="122">
        <f>IF(H38=0,"",VLOOKUP(H38,'男女入力'!$BA$5:$BB$6,2,0))</f>
      </c>
      <c r="J38" s="84"/>
      <c r="K38" s="124"/>
      <c r="L38" s="124"/>
      <c r="M38" s="125"/>
      <c r="N38" s="84"/>
      <c r="O38" s="122">
        <f>IF(N38=0,"",VLOOKUP(N38,'男女入力'!$AK$5:$AL$100,2,0))</f>
      </c>
      <c r="P38" s="84"/>
      <c r="Q38" s="123"/>
      <c r="R38" s="84"/>
      <c r="S38" s="122">
        <f>IF(R38=0,"",VLOOKUP(R38,'男女入力'!$AK$5:$AL$100,2,0))</f>
      </c>
      <c r="T38" s="126"/>
      <c r="U38" s="127"/>
      <c r="V38" s="84"/>
      <c r="W38" s="122">
        <f>IF(V38=0,"",VLOOKUP(V38,'男女入力'!$AK$5:$AL$100,2,0))</f>
      </c>
      <c r="X38" s="126"/>
      <c r="Y38" s="127"/>
      <c r="Z38" s="84"/>
      <c r="AA38" s="122">
        <f>IF(Z38=0,"",VLOOKUP(Z38,'男女入力'!$AN$5:$AO$21,2,0))</f>
      </c>
      <c r="AB38" s="126"/>
      <c r="AC38" s="84"/>
      <c r="AD38" s="127"/>
      <c r="AE38" s="84"/>
      <c r="AF38" s="122">
        <f>IF(AE38=0,"",VLOOKUP(AE38,'男女入力'!$AN$5:$AO$21,2,0))</f>
      </c>
      <c r="AG38" s="126"/>
      <c r="AH38" s="84"/>
      <c r="AI38" s="127"/>
      <c r="AK38" s="84" t="s">
        <v>513</v>
      </c>
      <c r="AL38" s="84">
        <v>31</v>
      </c>
      <c r="AM38" s="78">
        <f t="shared" si="0"/>
        <v>0</v>
      </c>
      <c r="AN38" s="80"/>
      <c r="AO38" s="80"/>
      <c r="AP38" s="130"/>
      <c r="AQ38" s="65"/>
      <c r="AR38" s="65"/>
      <c r="AX38" s="65"/>
      <c r="AY38" s="65"/>
    </row>
    <row r="39" spans="1:51" s="118" customFormat="1" ht="14.25">
      <c r="A39" s="121">
        <v>35</v>
      </c>
      <c r="B39" s="122">
        <f>IF(C39=0,"",VLOOKUP(C39,'男女入力'!$AX$5:$AY$174,2,0))</f>
      </c>
      <c r="C39" s="84"/>
      <c r="D39" s="123"/>
      <c r="E39" s="84"/>
      <c r="F39" s="84"/>
      <c r="G39" s="84"/>
      <c r="H39" s="84"/>
      <c r="I39" s="122">
        <f>IF(H39=0,"",VLOOKUP(H39,'男女入力'!$BA$5:$BB$6,2,0))</f>
      </c>
      <c r="J39" s="84"/>
      <c r="K39" s="124"/>
      <c r="L39" s="124"/>
      <c r="M39" s="125"/>
      <c r="N39" s="84"/>
      <c r="O39" s="122">
        <f>IF(N39=0,"",VLOOKUP(N39,'男女入力'!$AK$5:$AL$100,2,0))</f>
      </c>
      <c r="P39" s="84"/>
      <c r="Q39" s="123"/>
      <c r="R39" s="84"/>
      <c r="S39" s="122">
        <f>IF(R39=0,"",VLOOKUP(R39,'男女入力'!$AK$5:$AL$100,2,0))</f>
      </c>
      <c r="T39" s="126"/>
      <c r="U39" s="127"/>
      <c r="V39" s="84"/>
      <c r="W39" s="122">
        <f>IF(V39=0,"",VLOOKUP(V39,'男女入力'!$AK$5:$AL$100,2,0))</f>
      </c>
      <c r="X39" s="126"/>
      <c r="Y39" s="127"/>
      <c r="Z39" s="84"/>
      <c r="AA39" s="122">
        <f>IF(Z39=0,"",VLOOKUP(Z39,'男女入力'!$AN$5:$AO$21,2,0))</f>
      </c>
      <c r="AB39" s="126"/>
      <c r="AC39" s="84"/>
      <c r="AD39" s="127"/>
      <c r="AE39" s="84"/>
      <c r="AF39" s="122">
        <f>IF(AE39=0,"",VLOOKUP(AE39,'男女入力'!$AN$5:$AO$21,2,0))</f>
      </c>
      <c r="AG39" s="126"/>
      <c r="AH39" s="84"/>
      <c r="AI39" s="127"/>
      <c r="AK39" s="84" t="s">
        <v>515</v>
      </c>
      <c r="AL39" s="84">
        <v>33</v>
      </c>
      <c r="AM39" s="78">
        <f t="shared" si="0"/>
        <v>0</v>
      </c>
      <c r="AN39" s="80"/>
      <c r="AO39" s="80"/>
      <c r="AP39" s="130"/>
      <c r="AQ39" s="65"/>
      <c r="AR39" s="65"/>
      <c r="AX39" s="65"/>
      <c r="AY39" s="65"/>
    </row>
    <row r="40" spans="1:51" s="118" customFormat="1" ht="14.25">
      <c r="A40" s="121">
        <v>36</v>
      </c>
      <c r="B40" s="122">
        <f>IF(C40=0,"",VLOOKUP(C40,'男女入力'!$AX$5:$AY$174,2,0))</f>
      </c>
      <c r="C40" s="84"/>
      <c r="D40" s="123"/>
      <c r="E40" s="84"/>
      <c r="F40" s="84"/>
      <c r="G40" s="84"/>
      <c r="H40" s="84"/>
      <c r="I40" s="122">
        <f>IF(H40=0,"",VLOOKUP(H40,'男女入力'!$BA$5:$BB$6,2,0))</f>
      </c>
      <c r="J40" s="84"/>
      <c r="K40" s="124"/>
      <c r="L40" s="124"/>
      <c r="M40" s="125"/>
      <c r="N40" s="84"/>
      <c r="O40" s="122">
        <f>IF(N40=0,"",VLOOKUP(N40,'男女入力'!$AK$5:$AL$100,2,0))</f>
      </c>
      <c r="P40" s="84"/>
      <c r="Q40" s="123"/>
      <c r="R40" s="84"/>
      <c r="S40" s="122">
        <f>IF(R40=0,"",VLOOKUP(R40,'男女入力'!$AK$5:$AL$100,2,0))</f>
      </c>
      <c r="T40" s="126"/>
      <c r="U40" s="127"/>
      <c r="V40" s="84"/>
      <c r="W40" s="122">
        <f>IF(V40=0,"",VLOOKUP(V40,'男女入力'!$AK$5:$AL$100,2,0))</f>
      </c>
      <c r="X40" s="126"/>
      <c r="Y40" s="127"/>
      <c r="Z40" s="84"/>
      <c r="AA40" s="122">
        <f>IF(Z40=0,"",VLOOKUP(Z40,'男女入力'!$AN$5:$AO$21,2,0))</f>
      </c>
      <c r="AB40" s="126"/>
      <c r="AC40" s="84"/>
      <c r="AD40" s="127"/>
      <c r="AE40" s="84"/>
      <c r="AF40" s="122">
        <f>IF(AE40=0,"",VLOOKUP(AE40,'男女入力'!$AN$5:$AO$21,2,0))</f>
      </c>
      <c r="AG40" s="126"/>
      <c r="AH40" s="84"/>
      <c r="AI40" s="127"/>
      <c r="AK40" s="84" t="s">
        <v>516</v>
      </c>
      <c r="AL40" s="84">
        <v>34</v>
      </c>
      <c r="AM40" s="78">
        <f t="shared" si="0"/>
        <v>0</v>
      </c>
      <c r="AN40" s="80"/>
      <c r="AO40" s="80"/>
      <c r="AP40" s="130"/>
      <c r="AQ40" s="65"/>
      <c r="AR40" s="65"/>
      <c r="AX40" s="65"/>
      <c r="AY40" s="65"/>
    </row>
    <row r="41" spans="1:51" s="118" customFormat="1" ht="14.25">
      <c r="A41" s="121">
        <v>37</v>
      </c>
      <c r="B41" s="122">
        <f>IF(C41=0,"",VLOOKUP(C41,'男女入力'!$AX$5:$AY$174,2,0))</f>
      </c>
      <c r="C41" s="84"/>
      <c r="D41" s="123"/>
      <c r="E41" s="84"/>
      <c r="F41" s="84"/>
      <c r="G41" s="84"/>
      <c r="H41" s="84"/>
      <c r="I41" s="122">
        <f>IF(H41=0,"",VLOOKUP(H41,'男女入力'!$BA$5:$BB$6,2,0))</f>
      </c>
      <c r="J41" s="84"/>
      <c r="K41" s="124"/>
      <c r="L41" s="124"/>
      <c r="M41" s="125"/>
      <c r="N41" s="84"/>
      <c r="O41" s="122">
        <f>IF(N41=0,"",VLOOKUP(N41,'男女入力'!$AK$5:$AL$100,2,0))</f>
      </c>
      <c r="P41" s="84"/>
      <c r="Q41" s="123"/>
      <c r="R41" s="84"/>
      <c r="S41" s="122">
        <f>IF(R41=0,"",VLOOKUP(R41,'男女入力'!$AK$5:$AL$100,2,0))</f>
      </c>
      <c r="T41" s="126"/>
      <c r="U41" s="127"/>
      <c r="V41" s="84"/>
      <c r="W41" s="122">
        <f>IF(V41=0,"",VLOOKUP(V41,'男女入力'!$AK$5:$AL$100,2,0))</f>
      </c>
      <c r="X41" s="126"/>
      <c r="Y41" s="127"/>
      <c r="Z41" s="84"/>
      <c r="AA41" s="122">
        <f>IF(Z41=0,"",VLOOKUP(Z41,'男女入力'!$AN$5:$AO$21,2,0))</f>
      </c>
      <c r="AB41" s="126"/>
      <c r="AC41" s="84"/>
      <c r="AD41" s="127"/>
      <c r="AE41" s="84"/>
      <c r="AF41" s="122">
        <f>IF(AE41=0,"",VLOOKUP(AE41,'男女入力'!$AN$5:$AO$21,2,0))</f>
      </c>
      <c r="AG41" s="126"/>
      <c r="AH41" s="84"/>
      <c r="AI41" s="127"/>
      <c r="AK41" s="84" t="s">
        <v>527</v>
      </c>
      <c r="AL41" s="84">
        <v>35</v>
      </c>
      <c r="AM41" s="78">
        <f t="shared" si="0"/>
        <v>0</v>
      </c>
      <c r="AN41" s="80"/>
      <c r="AO41" s="80"/>
      <c r="AP41" s="130"/>
      <c r="AQ41" s="65"/>
      <c r="AR41" s="65"/>
      <c r="AX41" s="83"/>
      <c r="AY41" s="83"/>
    </row>
    <row r="42" spans="1:51" s="118" customFormat="1" ht="14.25">
      <c r="A42" s="121">
        <v>38</v>
      </c>
      <c r="B42" s="122">
        <f>IF(C42=0,"",VLOOKUP(C42,'男女入力'!$AX$5:$AY$174,2,0))</f>
      </c>
      <c r="C42" s="84"/>
      <c r="D42" s="123"/>
      <c r="E42" s="84"/>
      <c r="F42" s="84"/>
      <c r="G42" s="84"/>
      <c r="H42" s="84"/>
      <c r="I42" s="122">
        <f>IF(H42=0,"",VLOOKUP(H42,'男女入力'!$BA$5:$BB$6,2,0))</f>
      </c>
      <c r="J42" s="84"/>
      <c r="K42" s="124"/>
      <c r="L42" s="124"/>
      <c r="M42" s="125"/>
      <c r="N42" s="84"/>
      <c r="O42" s="122">
        <f>IF(N42=0,"",VLOOKUP(N42,'男女入力'!$AK$5:$AL$100,2,0))</f>
      </c>
      <c r="P42" s="84"/>
      <c r="Q42" s="123"/>
      <c r="R42" s="84"/>
      <c r="S42" s="122">
        <f>IF(R42=0,"",VLOOKUP(R42,'男女入力'!$AK$5:$AL$100,2,0))</f>
      </c>
      <c r="T42" s="126"/>
      <c r="U42" s="127"/>
      <c r="V42" s="84"/>
      <c r="W42" s="122">
        <f>IF(V42=0,"",VLOOKUP(V42,'男女入力'!$AK$5:$AL$100,2,0))</f>
      </c>
      <c r="X42" s="126"/>
      <c r="Y42" s="127"/>
      <c r="Z42" s="84"/>
      <c r="AA42" s="122">
        <f>IF(Z42=0,"",VLOOKUP(Z42,'男女入力'!$AN$5:$AO$21,2,0))</f>
      </c>
      <c r="AB42" s="126"/>
      <c r="AC42" s="84"/>
      <c r="AD42" s="127"/>
      <c r="AE42" s="84"/>
      <c r="AF42" s="122">
        <f>IF(AE42=0,"",VLOOKUP(AE42,'男女入力'!$AN$5:$AO$21,2,0))</f>
      </c>
      <c r="AG42" s="126"/>
      <c r="AH42" s="84"/>
      <c r="AI42" s="127"/>
      <c r="AK42" s="84" t="s">
        <v>517</v>
      </c>
      <c r="AL42" s="84">
        <v>36</v>
      </c>
      <c r="AM42" s="78">
        <f t="shared" si="0"/>
        <v>0</v>
      </c>
      <c r="AN42" s="80"/>
      <c r="AO42" s="80"/>
      <c r="AP42" s="130"/>
      <c r="AQ42" s="65"/>
      <c r="AR42" s="65"/>
      <c r="AX42" s="65"/>
      <c r="AY42" s="65"/>
    </row>
    <row r="43" spans="1:51" s="118" customFormat="1" ht="14.25">
      <c r="A43" s="121">
        <v>39</v>
      </c>
      <c r="B43" s="122">
        <f>IF(C43=0,"",VLOOKUP(C43,'男女入力'!$AX$5:$AY$174,2,0))</f>
      </c>
      <c r="C43" s="84"/>
      <c r="D43" s="123"/>
      <c r="E43" s="84"/>
      <c r="F43" s="84"/>
      <c r="G43" s="84"/>
      <c r="H43" s="84"/>
      <c r="I43" s="122">
        <f>IF(H43=0,"",VLOOKUP(H43,'男女入力'!$BA$5:$BB$6,2,0))</f>
      </c>
      <c r="J43" s="84"/>
      <c r="K43" s="124"/>
      <c r="L43" s="124"/>
      <c r="M43" s="125"/>
      <c r="N43" s="84"/>
      <c r="O43" s="122">
        <f>IF(N43=0,"",VLOOKUP(N43,'男女入力'!$AK$5:$AL$100,2,0))</f>
      </c>
      <c r="P43" s="84"/>
      <c r="Q43" s="123"/>
      <c r="R43" s="84"/>
      <c r="S43" s="122">
        <f>IF(R43=0,"",VLOOKUP(R43,'男女入力'!$AK$5:$AL$100,2,0))</f>
      </c>
      <c r="T43" s="126"/>
      <c r="U43" s="127"/>
      <c r="V43" s="84"/>
      <c r="W43" s="122">
        <f>IF(V43=0,"",VLOOKUP(V43,'男女入力'!$AK$5:$AL$100,2,0))</f>
      </c>
      <c r="X43" s="126"/>
      <c r="Y43" s="127"/>
      <c r="Z43" s="84"/>
      <c r="AA43" s="122">
        <f>IF(Z43=0,"",VLOOKUP(Z43,'男女入力'!$AN$5:$AO$21,2,0))</f>
      </c>
      <c r="AB43" s="126"/>
      <c r="AC43" s="84"/>
      <c r="AD43" s="127"/>
      <c r="AE43" s="84"/>
      <c r="AF43" s="122">
        <f>IF(AE43=0,"",VLOOKUP(AE43,'男女入力'!$AN$5:$AO$21,2,0))</f>
      </c>
      <c r="AG43" s="126"/>
      <c r="AH43" s="84"/>
      <c r="AI43" s="127"/>
      <c r="AK43" s="84" t="s">
        <v>518</v>
      </c>
      <c r="AL43" s="84">
        <v>37</v>
      </c>
      <c r="AM43" s="78">
        <f t="shared" si="0"/>
        <v>0</v>
      </c>
      <c r="AN43" s="80"/>
      <c r="AO43" s="80"/>
      <c r="AP43" s="130"/>
      <c r="AQ43" s="65"/>
      <c r="AR43" s="65"/>
      <c r="AX43" s="65"/>
      <c r="AY43" s="65"/>
    </row>
    <row r="44" spans="1:51" s="118" customFormat="1" ht="14.25">
      <c r="A44" s="121">
        <v>40</v>
      </c>
      <c r="B44" s="122">
        <f>IF(C44=0,"",VLOOKUP(C44,'男女入力'!$AX$5:$AY$174,2,0))</f>
      </c>
      <c r="C44" s="84"/>
      <c r="D44" s="123"/>
      <c r="E44" s="84"/>
      <c r="F44" s="84"/>
      <c r="G44" s="84"/>
      <c r="H44" s="84"/>
      <c r="I44" s="122">
        <f>IF(H44=0,"",VLOOKUP(H44,'男女入力'!$BA$5:$BB$6,2,0))</f>
      </c>
      <c r="J44" s="84"/>
      <c r="K44" s="124"/>
      <c r="L44" s="124"/>
      <c r="M44" s="125"/>
      <c r="N44" s="84"/>
      <c r="O44" s="122">
        <f>IF(N44=0,"",VLOOKUP(N44,'男女入力'!$AK$5:$AL$100,2,0))</f>
      </c>
      <c r="P44" s="84"/>
      <c r="Q44" s="123"/>
      <c r="R44" s="84"/>
      <c r="S44" s="122">
        <f>IF(R44=0,"",VLOOKUP(R44,'男女入力'!$AK$5:$AL$100,2,0))</f>
      </c>
      <c r="T44" s="126"/>
      <c r="U44" s="127"/>
      <c r="V44" s="84"/>
      <c r="W44" s="122">
        <f>IF(V44=0,"",VLOOKUP(V44,'男女入力'!$AK$5:$AL$100,2,0))</f>
      </c>
      <c r="X44" s="126"/>
      <c r="Y44" s="127"/>
      <c r="Z44" s="84"/>
      <c r="AA44" s="122">
        <f>IF(Z44=0,"",VLOOKUP(Z44,'男女入力'!$AN$5:$AO$21,2,0))</f>
      </c>
      <c r="AB44" s="126"/>
      <c r="AC44" s="84"/>
      <c r="AD44" s="127"/>
      <c r="AE44" s="84"/>
      <c r="AF44" s="122">
        <f>IF(AE44=0,"",VLOOKUP(AE44,'男女入力'!$AN$5:$AO$21,2,0))</f>
      </c>
      <c r="AG44" s="126"/>
      <c r="AH44" s="84"/>
      <c r="AI44" s="127"/>
      <c r="AK44" s="84" t="s">
        <v>520</v>
      </c>
      <c r="AL44" s="84">
        <v>39</v>
      </c>
      <c r="AM44" s="78">
        <f t="shared" si="0"/>
        <v>0</v>
      </c>
      <c r="AN44" s="80"/>
      <c r="AO44" s="80"/>
      <c r="AP44" s="130"/>
      <c r="AQ44" s="65"/>
      <c r="AR44" s="65"/>
      <c r="AX44" s="65"/>
      <c r="AY44" s="65"/>
    </row>
    <row r="45" spans="1:51" s="118" customFormat="1" ht="14.25">
      <c r="A45" s="121">
        <v>41</v>
      </c>
      <c r="B45" s="122">
        <f>IF(C45=0,"",VLOOKUP(C45,'男女入力'!$AX$5:$AY$174,2,0))</f>
      </c>
      <c r="C45" s="84"/>
      <c r="D45" s="123"/>
      <c r="E45" s="84"/>
      <c r="F45" s="84"/>
      <c r="G45" s="84"/>
      <c r="H45" s="84"/>
      <c r="I45" s="122">
        <f>IF(H45=0,"",VLOOKUP(H45,'男女入力'!$BA$5:$BB$6,2,0))</f>
      </c>
      <c r="J45" s="84"/>
      <c r="K45" s="124"/>
      <c r="L45" s="124"/>
      <c r="M45" s="125"/>
      <c r="N45" s="84"/>
      <c r="O45" s="122">
        <f>IF(N45=0,"",VLOOKUP(N45,'男女入力'!$AK$5:$AL$100,2,0))</f>
      </c>
      <c r="P45" s="84"/>
      <c r="Q45" s="123"/>
      <c r="R45" s="84"/>
      <c r="S45" s="122">
        <f>IF(R45=0,"",VLOOKUP(R45,'男女入力'!$AK$5:$AL$100,2,0))</f>
      </c>
      <c r="T45" s="126"/>
      <c r="U45" s="127"/>
      <c r="V45" s="84"/>
      <c r="W45" s="122">
        <f>IF(V45=0,"",VLOOKUP(V45,'男女入力'!$AK$5:$AL$100,2,0))</f>
      </c>
      <c r="X45" s="126"/>
      <c r="Y45" s="127"/>
      <c r="Z45" s="84"/>
      <c r="AA45" s="122">
        <f>IF(Z45=0,"",VLOOKUP(Z45,'男女入力'!$AN$5:$AO$21,2,0))</f>
      </c>
      <c r="AB45" s="126"/>
      <c r="AC45" s="84"/>
      <c r="AD45" s="127"/>
      <c r="AE45" s="84"/>
      <c r="AF45" s="122">
        <f>IF(AE45=0,"",VLOOKUP(AE45,'男女入力'!$AN$5:$AO$21,2,0))</f>
      </c>
      <c r="AG45" s="126"/>
      <c r="AH45" s="84"/>
      <c r="AI45" s="127"/>
      <c r="AK45" s="84" t="s">
        <v>534</v>
      </c>
      <c r="AL45" s="84">
        <v>40</v>
      </c>
      <c r="AM45" s="78">
        <f t="shared" si="0"/>
        <v>0</v>
      </c>
      <c r="AN45" s="80"/>
      <c r="AO45" s="80"/>
      <c r="AP45" s="130"/>
      <c r="AQ45" s="65"/>
      <c r="AR45" s="65"/>
      <c r="AX45" s="65"/>
      <c r="AY45" s="65"/>
    </row>
    <row r="46" spans="1:51" s="118" customFormat="1" ht="14.25">
      <c r="A46" s="121">
        <v>42</v>
      </c>
      <c r="B46" s="122">
        <f>IF(C46=0,"",VLOOKUP(C46,'男女入力'!$AX$5:$AY$174,2,0))</f>
      </c>
      <c r="C46" s="84"/>
      <c r="D46" s="123"/>
      <c r="E46" s="84"/>
      <c r="F46" s="84"/>
      <c r="G46" s="84"/>
      <c r="H46" s="84"/>
      <c r="I46" s="122">
        <f>IF(H46=0,"",VLOOKUP(H46,'男女入力'!$BA$5:$BB$6,2,0))</f>
      </c>
      <c r="J46" s="84"/>
      <c r="K46" s="124"/>
      <c r="L46" s="124"/>
      <c r="M46" s="125"/>
      <c r="N46" s="84"/>
      <c r="O46" s="122">
        <f>IF(N46=0,"",VLOOKUP(N46,'男女入力'!$AK$5:$AL$100,2,0))</f>
      </c>
      <c r="P46" s="84"/>
      <c r="Q46" s="123"/>
      <c r="R46" s="84"/>
      <c r="S46" s="122">
        <f>IF(R46=0,"",VLOOKUP(R46,'男女入力'!$AK$5:$AL$100,2,0))</f>
      </c>
      <c r="T46" s="126"/>
      <c r="U46" s="127"/>
      <c r="V46" s="84"/>
      <c r="W46" s="122">
        <f>IF(V46=0,"",VLOOKUP(V46,'男女入力'!$AK$5:$AL$100,2,0))</f>
      </c>
      <c r="X46" s="126"/>
      <c r="Y46" s="127"/>
      <c r="Z46" s="84"/>
      <c r="AA46" s="122">
        <f>IF(Z46=0,"",VLOOKUP(Z46,'男女入力'!$AN$5:$AO$21,2,0))</f>
      </c>
      <c r="AB46" s="126"/>
      <c r="AC46" s="84"/>
      <c r="AD46" s="127"/>
      <c r="AE46" s="84"/>
      <c r="AF46" s="122">
        <f>IF(AE46=0,"",VLOOKUP(AE46,'男女入力'!$AN$5:$AO$21,2,0))</f>
      </c>
      <c r="AG46" s="126"/>
      <c r="AH46" s="84"/>
      <c r="AI46" s="127"/>
      <c r="AK46" s="84" t="s">
        <v>521</v>
      </c>
      <c r="AL46" s="84">
        <v>43</v>
      </c>
      <c r="AM46" s="78">
        <f t="shared" si="0"/>
        <v>0</v>
      </c>
      <c r="AN46" s="80"/>
      <c r="AO46" s="80"/>
      <c r="AP46" s="130"/>
      <c r="AQ46" s="65"/>
      <c r="AR46" s="65"/>
      <c r="AX46" s="65"/>
      <c r="AY46" s="65"/>
    </row>
    <row r="47" spans="1:51" s="118" customFormat="1" ht="14.25">
      <c r="A47" s="121">
        <v>43</v>
      </c>
      <c r="B47" s="122">
        <f>IF(C47=0,"",VLOOKUP(C47,'男女入力'!$AX$5:$AY$174,2,0))</f>
      </c>
      <c r="C47" s="84"/>
      <c r="D47" s="123"/>
      <c r="E47" s="84"/>
      <c r="F47" s="84"/>
      <c r="G47" s="84"/>
      <c r="H47" s="84"/>
      <c r="I47" s="122">
        <f>IF(H47=0,"",VLOOKUP(H47,'男女入力'!$BA$5:$BB$6,2,0))</f>
      </c>
      <c r="J47" s="84"/>
      <c r="K47" s="124"/>
      <c r="L47" s="124"/>
      <c r="M47" s="125"/>
      <c r="N47" s="84"/>
      <c r="O47" s="122">
        <f>IF(N47=0,"",VLOOKUP(N47,'男女入力'!$AK$5:$AL$100,2,0))</f>
      </c>
      <c r="P47" s="84"/>
      <c r="Q47" s="123"/>
      <c r="R47" s="84"/>
      <c r="S47" s="122">
        <f>IF(R47=0,"",VLOOKUP(R47,'男女入力'!$AK$5:$AL$100,2,0))</f>
      </c>
      <c r="T47" s="126"/>
      <c r="U47" s="127"/>
      <c r="V47" s="84"/>
      <c r="W47" s="122">
        <f>IF(V47=0,"",VLOOKUP(V47,'男女入力'!$AK$5:$AL$100,2,0))</f>
      </c>
      <c r="X47" s="126"/>
      <c r="Y47" s="127"/>
      <c r="Z47" s="84"/>
      <c r="AA47" s="122">
        <f>IF(Z47=0,"",VLOOKUP(Z47,'男女入力'!$AN$5:$AO$21,2,0))</f>
      </c>
      <c r="AB47" s="126"/>
      <c r="AC47" s="84"/>
      <c r="AD47" s="127"/>
      <c r="AE47" s="84"/>
      <c r="AF47" s="122">
        <f>IF(AE47=0,"",VLOOKUP(AE47,'男女入力'!$AN$5:$AO$21,2,0))</f>
      </c>
      <c r="AG47" s="126"/>
      <c r="AH47" s="84"/>
      <c r="AI47" s="127"/>
      <c r="AK47" s="84" t="s">
        <v>522</v>
      </c>
      <c r="AL47" s="84">
        <v>44</v>
      </c>
      <c r="AM47" s="78"/>
      <c r="AN47" s="80"/>
      <c r="AO47" s="80"/>
      <c r="AP47" s="130"/>
      <c r="AQ47" s="65"/>
      <c r="AR47" s="65"/>
      <c r="AX47" s="65"/>
      <c r="AY47" s="65"/>
    </row>
    <row r="48" spans="1:51" s="118" customFormat="1" ht="14.25">
      <c r="A48" s="121">
        <v>44</v>
      </c>
      <c r="B48" s="122">
        <f>IF(C48=0,"",VLOOKUP(C48,'男女入力'!$AX$5:$AY$174,2,0))</f>
      </c>
      <c r="C48" s="84"/>
      <c r="D48" s="123"/>
      <c r="E48" s="84"/>
      <c r="F48" s="84"/>
      <c r="G48" s="84"/>
      <c r="H48" s="84"/>
      <c r="I48" s="122">
        <f>IF(H48=0,"",VLOOKUP(H48,'男女入力'!$BA$5:$BB$6,2,0))</f>
      </c>
      <c r="J48" s="84"/>
      <c r="K48" s="124"/>
      <c r="L48" s="124"/>
      <c r="M48" s="125"/>
      <c r="N48" s="84"/>
      <c r="O48" s="122">
        <f>IF(N48=0,"",VLOOKUP(N48,'男女入力'!$AK$5:$AL$100,2,0))</f>
      </c>
      <c r="P48" s="84"/>
      <c r="Q48" s="123"/>
      <c r="R48" s="84"/>
      <c r="S48" s="122">
        <f>IF(R48=0,"",VLOOKUP(R48,'男女入力'!$AK$5:$AL$100,2,0))</f>
      </c>
      <c r="T48" s="126"/>
      <c r="U48" s="127"/>
      <c r="V48" s="84"/>
      <c r="W48" s="122">
        <f>IF(V48=0,"",VLOOKUP(V48,'男女入力'!$AK$5:$AL$100,2,0))</f>
      </c>
      <c r="X48" s="126"/>
      <c r="Y48" s="127"/>
      <c r="Z48" s="84"/>
      <c r="AA48" s="122">
        <f>IF(Z48=0,"",VLOOKUP(Z48,'男女入力'!$AN$5:$AO$21,2,0))</f>
      </c>
      <c r="AB48" s="126"/>
      <c r="AC48" s="84"/>
      <c r="AD48" s="127"/>
      <c r="AE48" s="84"/>
      <c r="AF48" s="122">
        <f>IF(AE48=0,"",VLOOKUP(AE48,'男女入力'!$AN$5:$AO$21,2,0))</f>
      </c>
      <c r="AG48" s="126"/>
      <c r="AH48" s="84"/>
      <c r="AI48" s="127"/>
      <c r="AK48" s="84" t="s">
        <v>536</v>
      </c>
      <c r="AL48" s="84">
        <v>46</v>
      </c>
      <c r="AM48" s="78"/>
      <c r="AN48" s="80"/>
      <c r="AO48" s="80"/>
      <c r="AP48" s="130"/>
      <c r="AQ48" s="65"/>
      <c r="AR48" s="65"/>
      <c r="AX48" s="65"/>
      <c r="AY48" s="65"/>
    </row>
    <row r="49" spans="1:51" s="118" customFormat="1" ht="14.25">
      <c r="A49" s="121">
        <v>45</v>
      </c>
      <c r="B49" s="122">
        <f>IF(C49=0,"",VLOOKUP(C49,'男女入力'!$AX$5:$AY$174,2,0))</f>
      </c>
      <c r="C49" s="84"/>
      <c r="D49" s="123"/>
      <c r="E49" s="84"/>
      <c r="F49" s="84"/>
      <c r="G49" s="84"/>
      <c r="H49" s="84"/>
      <c r="I49" s="122">
        <f>IF(H49=0,"",VLOOKUP(H49,'男女入力'!$BA$5:$BB$6,2,0))</f>
      </c>
      <c r="J49" s="84"/>
      <c r="K49" s="124"/>
      <c r="L49" s="124"/>
      <c r="M49" s="125"/>
      <c r="N49" s="84"/>
      <c r="O49" s="122">
        <f>IF(N49=0,"",VLOOKUP(N49,'男女入力'!$AK$5:$AL$100,2,0))</f>
      </c>
      <c r="P49" s="84"/>
      <c r="Q49" s="123"/>
      <c r="R49" s="84"/>
      <c r="S49" s="122">
        <f>IF(R49=0,"",VLOOKUP(R49,'男女入力'!$AK$5:$AL$100,2,0))</f>
      </c>
      <c r="T49" s="126"/>
      <c r="U49" s="127"/>
      <c r="V49" s="84"/>
      <c r="W49" s="122">
        <f>IF(V49=0,"",VLOOKUP(V49,'男女入力'!$AK$5:$AL$100,2,0))</f>
      </c>
      <c r="X49" s="126"/>
      <c r="Y49" s="127"/>
      <c r="Z49" s="84"/>
      <c r="AA49" s="122">
        <f>IF(Z49=0,"",VLOOKUP(Z49,'男女入力'!$AN$5:$AO$21,2,0))</f>
      </c>
      <c r="AB49" s="126"/>
      <c r="AC49" s="84"/>
      <c r="AD49" s="127"/>
      <c r="AE49" s="84"/>
      <c r="AF49" s="122">
        <f>IF(AE49=0,"",VLOOKUP(AE49,'男女入力'!$AN$5:$AO$21,2,0))</f>
      </c>
      <c r="AG49" s="126"/>
      <c r="AH49" s="84"/>
      <c r="AI49" s="127"/>
      <c r="AK49" s="84" t="s">
        <v>539</v>
      </c>
      <c r="AL49" s="84">
        <v>54</v>
      </c>
      <c r="AM49" s="78"/>
      <c r="AN49" s="80"/>
      <c r="AO49" s="80"/>
      <c r="AP49" s="130"/>
      <c r="AQ49" s="65"/>
      <c r="AR49" s="65"/>
      <c r="AX49" s="65"/>
      <c r="AY49" s="65"/>
    </row>
    <row r="50" spans="1:51" s="118" customFormat="1" ht="14.25">
      <c r="A50" s="121">
        <v>46</v>
      </c>
      <c r="B50" s="122">
        <f>IF(C50=0,"",VLOOKUP(C50,'男女入力'!$AX$5:$AY$174,2,0))</f>
      </c>
      <c r="C50" s="84"/>
      <c r="D50" s="123"/>
      <c r="E50" s="84"/>
      <c r="F50" s="84"/>
      <c r="G50" s="84"/>
      <c r="H50" s="84"/>
      <c r="I50" s="122">
        <f>IF(H50=0,"",VLOOKUP(H50,'男女入力'!$BA$5:$BB$6,2,0))</f>
      </c>
      <c r="J50" s="84"/>
      <c r="K50" s="124"/>
      <c r="L50" s="124"/>
      <c r="M50" s="125"/>
      <c r="N50" s="84"/>
      <c r="O50" s="122">
        <f>IF(N50=0,"",VLOOKUP(N50,'男女入力'!$AK$5:$AL$100,2,0))</f>
      </c>
      <c r="P50" s="84"/>
      <c r="Q50" s="123"/>
      <c r="R50" s="84"/>
      <c r="S50" s="122">
        <f>IF(R50=0,"",VLOOKUP(R50,'男女入力'!$AK$5:$AL$100,2,0))</f>
      </c>
      <c r="T50" s="126"/>
      <c r="U50" s="127"/>
      <c r="V50" s="84"/>
      <c r="W50" s="122">
        <f>IF(V50=0,"",VLOOKUP(V50,'男女入力'!$AK$5:$AL$100,2,0))</f>
      </c>
      <c r="X50" s="126"/>
      <c r="Y50" s="127"/>
      <c r="Z50" s="84"/>
      <c r="AA50" s="122">
        <f>IF(Z50=0,"",VLOOKUP(Z50,'男女入力'!$AN$5:$AO$21,2,0))</f>
      </c>
      <c r="AB50" s="126"/>
      <c r="AC50" s="84"/>
      <c r="AD50" s="127"/>
      <c r="AE50" s="84"/>
      <c r="AF50" s="122">
        <f>IF(AE50=0,"",VLOOKUP(AE50,'男女入力'!$AN$5:$AO$21,2,0))</f>
      </c>
      <c r="AG50" s="126"/>
      <c r="AH50" s="84"/>
      <c r="AI50" s="127"/>
      <c r="AK50" s="84" t="s">
        <v>540</v>
      </c>
      <c r="AL50" s="84">
        <v>55</v>
      </c>
      <c r="AM50" s="78"/>
      <c r="AN50" s="80"/>
      <c r="AO50" s="80"/>
      <c r="AP50" s="130"/>
      <c r="AQ50" s="65"/>
      <c r="AR50" s="65"/>
      <c r="AX50" s="65"/>
      <c r="AY50" s="65"/>
    </row>
    <row r="51" spans="1:51" s="118" customFormat="1" ht="14.25">
      <c r="A51" s="121">
        <v>47</v>
      </c>
      <c r="B51" s="122">
        <f>IF(C51=0,"",VLOOKUP(C51,'男女入力'!$AX$5:$AY$174,2,0))</f>
      </c>
      <c r="C51" s="84"/>
      <c r="D51" s="123"/>
      <c r="E51" s="84"/>
      <c r="F51" s="84"/>
      <c r="G51" s="84"/>
      <c r="H51" s="84"/>
      <c r="I51" s="122">
        <f>IF(H51=0,"",VLOOKUP(H51,'男女入力'!$BA$5:$BB$6,2,0))</f>
      </c>
      <c r="J51" s="84"/>
      <c r="K51" s="124"/>
      <c r="L51" s="124"/>
      <c r="M51" s="125"/>
      <c r="N51" s="84"/>
      <c r="O51" s="122">
        <f>IF(N51=0,"",VLOOKUP(N51,'男女入力'!$AK$5:$AL$100,2,0))</f>
      </c>
      <c r="P51" s="84"/>
      <c r="Q51" s="123"/>
      <c r="R51" s="84"/>
      <c r="S51" s="122">
        <f>IF(R51=0,"",VLOOKUP(R51,'男女入力'!$AK$5:$AL$100,2,0))</f>
      </c>
      <c r="T51" s="126"/>
      <c r="U51" s="127"/>
      <c r="V51" s="84"/>
      <c r="W51" s="122">
        <f>IF(V51=0,"",VLOOKUP(V51,'男女入力'!$AK$5:$AL$100,2,0))</f>
      </c>
      <c r="X51" s="126"/>
      <c r="Y51" s="127"/>
      <c r="Z51" s="84"/>
      <c r="AA51" s="122">
        <f>IF(Z51=0,"",VLOOKUP(Z51,'男女入力'!$AN$5:$AO$21,2,0))</f>
      </c>
      <c r="AB51" s="126"/>
      <c r="AC51" s="84"/>
      <c r="AD51" s="127"/>
      <c r="AE51" s="84"/>
      <c r="AF51" s="122">
        <f>IF(AE51=0,"",VLOOKUP(AE51,'男女入力'!$AN$5:$AO$21,2,0))</f>
      </c>
      <c r="AG51" s="126"/>
      <c r="AH51" s="84"/>
      <c r="AI51" s="127"/>
      <c r="AK51" s="84"/>
      <c r="AL51" s="84"/>
      <c r="AM51" s="78"/>
      <c r="AN51" s="80"/>
      <c r="AO51" s="80"/>
      <c r="AP51" s="130"/>
      <c r="AQ51" s="65"/>
      <c r="AR51" s="65"/>
      <c r="AX51" s="65"/>
      <c r="AY51" s="65"/>
    </row>
    <row r="52" spans="1:51" s="118" customFormat="1" ht="14.25">
      <c r="A52" s="121">
        <v>48</v>
      </c>
      <c r="B52" s="122">
        <f>IF(C52=0,"",VLOOKUP(C52,'男女入力'!$AX$5:$AY$174,2,0))</f>
      </c>
      <c r="C52" s="84"/>
      <c r="D52" s="123"/>
      <c r="E52" s="84"/>
      <c r="F52" s="84"/>
      <c r="G52" s="84"/>
      <c r="H52" s="84"/>
      <c r="I52" s="122">
        <f>IF(H52=0,"",VLOOKUP(H52,'男女入力'!$BA$5:$BB$6,2,0))</f>
      </c>
      <c r="J52" s="84"/>
      <c r="K52" s="124"/>
      <c r="L52" s="124"/>
      <c r="M52" s="125"/>
      <c r="N52" s="84"/>
      <c r="O52" s="122">
        <f>IF(N52=0,"",VLOOKUP(N52,'男女入力'!$AK$5:$AL$100,2,0))</f>
      </c>
      <c r="P52" s="84"/>
      <c r="Q52" s="123"/>
      <c r="R52" s="84"/>
      <c r="S52" s="122">
        <f>IF(R52=0,"",VLOOKUP(R52,'男女入力'!$AK$5:$AL$100,2,0))</f>
      </c>
      <c r="T52" s="126"/>
      <c r="U52" s="127"/>
      <c r="V52" s="84"/>
      <c r="W52" s="122">
        <f>IF(V52=0,"",VLOOKUP(V52,'男女入力'!$AK$5:$AL$100,2,0))</f>
      </c>
      <c r="X52" s="126"/>
      <c r="Y52" s="127"/>
      <c r="Z52" s="84"/>
      <c r="AA52" s="122">
        <f>IF(Z52=0,"",VLOOKUP(Z52,'男女入力'!$AN$5:$AO$21,2,0))</f>
      </c>
      <c r="AB52" s="126"/>
      <c r="AC52" s="84"/>
      <c r="AD52" s="127"/>
      <c r="AE52" s="84"/>
      <c r="AF52" s="122">
        <f>IF(AE52=0,"",VLOOKUP(AE52,'男女入力'!$AN$5:$AO$21,2,0))</f>
      </c>
      <c r="AG52" s="126"/>
      <c r="AH52" s="84"/>
      <c r="AI52" s="127"/>
      <c r="AK52" s="84"/>
      <c r="AL52" s="84"/>
      <c r="AM52" s="78"/>
      <c r="AN52" s="80"/>
      <c r="AO52" s="80"/>
      <c r="AP52" s="130"/>
      <c r="AQ52" s="65"/>
      <c r="AR52" s="65"/>
      <c r="AX52" s="65"/>
      <c r="AY52" s="65"/>
    </row>
    <row r="53" spans="1:51" s="118" customFormat="1" ht="14.25">
      <c r="A53" s="121">
        <v>49</v>
      </c>
      <c r="B53" s="122">
        <f>IF(C53=0,"",VLOOKUP(C53,'男女入力'!$AX$5:$AY$174,2,0))</f>
      </c>
      <c r="C53" s="84"/>
      <c r="D53" s="123"/>
      <c r="E53" s="84"/>
      <c r="F53" s="84"/>
      <c r="G53" s="84"/>
      <c r="H53" s="84"/>
      <c r="I53" s="122">
        <f>IF(H53=0,"",VLOOKUP(H53,'男女入力'!$BA$5:$BB$6,2,0))</f>
      </c>
      <c r="J53" s="84"/>
      <c r="K53" s="124"/>
      <c r="L53" s="124"/>
      <c r="M53" s="125"/>
      <c r="N53" s="84"/>
      <c r="O53" s="122">
        <f>IF(N53=0,"",VLOOKUP(N53,'男女入力'!$AK$5:$AL$100,2,0))</f>
      </c>
      <c r="P53" s="84"/>
      <c r="Q53" s="123"/>
      <c r="R53" s="84"/>
      <c r="S53" s="122">
        <f>IF(R53=0,"",VLOOKUP(R53,'男女入力'!$AK$5:$AL$100,2,0))</f>
      </c>
      <c r="T53" s="126"/>
      <c r="U53" s="127"/>
      <c r="V53" s="84"/>
      <c r="W53" s="122">
        <f>IF(V53=0,"",VLOOKUP(V53,'男女入力'!$AK$5:$AL$100,2,0))</f>
      </c>
      <c r="X53" s="126"/>
      <c r="Y53" s="127"/>
      <c r="Z53" s="84"/>
      <c r="AA53" s="122">
        <f>IF(Z53=0,"",VLOOKUP(Z53,'男女入力'!$AN$5:$AO$21,2,0))</f>
      </c>
      <c r="AB53" s="126"/>
      <c r="AC53" s="84"/>
      <c r="AD53" s="127"/>
      <c r="AE53" s="84"/>
      <c r="AF53" s="122">
        <f>IF(AE53=0,"",VLOOKUP(AE53,'男女入力'!$AN$5:$AO$21,2,0))</f>
      </c>
      <c r="AG53" s="126"/>
      <c r="AH53" s="84"/>
      <c r="AI53" s="127"/>
      <c r="AK53" s="84"/>
      <c r="AL53" s="84"/>
      <c r="AM53" s="78"/>
      <c r="AN53" s="80"/>
      <c r="AO53" s="80"/>
      <c r="AP53" s="130"/>
      <c r="AQ53" s="65"/>
      <c r="AR53" s="65"/>
      <c r="AX53" s="65"/>
      <c r="AY53" s="65"/>
    </row>
    <row r="54" spans="1:51" s="118" customFormat="1" ht="14.25">
      <c r="A54" s="121">
        <v>50</v>
      </c>
      <c r="B54" s="122">
        <f>IF(C54=0,"",VLOOKUP(C54,'男女入力'!$AX$5:$AY$174,2,0))</f>
      </c>
      <c r="C54" s="84"/>
      <c r="D54" s="123"/>
      <c r="E54" s="84"/>
      <c r="F54" s="84"/>
      <c r="G54" s="84"/>
      <c r="H54" s="84"/>
      <c r="I54" s="122">
        <f>IF(H54=0,"",VLOOKUP(H54,'男女入力'!$BA$5:$BB$6,2,0))</f>
      </c>
      <c r="J54" s="84"/>
      <c r="K54" s="124"/>
      <c r="L54" s="124"/>
      <c r="M54" s="125"/>
      <c r="N54" s="84"/>
      <c r="O54" s="122">
        <f>IF(N54=0,"",VLOOKUP(N54,'男女入力'!$AK$5:$AL$100,2,0))</f>
      </c>
      <c r="P54" s="84"/>
      <c r="Q54" s="123"/>
      <c r="R54" s="84"/>
      <c r="S54" s="122">
        <f>IF(R54=0,"",VLOOKUP(R54,'男女入力'!$AK$5:$AL$100,2,0))</f>
      </c>
      <c r="T54" s="126"/>
      <c r="U54" s="127"/>
      <c r="V54" s="84"/>
      <c r="W54" s="122">
        <f>IF(V54=0,"",VLOOKUP(V54,'男女入力'!$AK$5:$AL$100,2,0))</f>
      </c>
      <c r="X54" s="126"/>
      <c r="Y54" s="127"/>
      <c r="Z54" s="84"/>
      <c r="AA54" s="122">
        <f>IF(Z54=0,"",VLOOKUP(Z54,'男女入力'!$AN$5:$AO$21,2,0))</f>
      </c>
      <c r="AB54" s="126"/>
      <c r="AC54" s="84"/>
      <c r="AD54" s="127"/>
      <c r="AE54" s="84"/>
      <c r="AF54" s="122">
        <f>IF(AE54=0,"",VLOOKUP(AE54,'男女入力'!$AN$5:$AO$21,2,0))</f>
      </c>
      <c r="AG54" s="126"/>
      <c r="AH54" s="84"/>
      <c r="AI54" s="127"/>
      <c r="AK54" s="84"/>
      <c r="AL54" s="84"/>
      <c r="AM54" s="78"/>
      <c r="AN54" s="80"/>
      <c r="AO54" s="80"/>
      <c r="AP54" s="130"/>
      <c r="AQ54" s="65"/>
      <c r="AR54" s="65"/>
      <c r="AX54" s="65"/>
      <c r="AY54" s="65"/>
    </row>
    <row r="55" spans="1:51" s="118" customFormat="1" ht="14.25">
      <c r="A55" s="121">
        <v>51</v>
      </c>
      <c r="B55" s="122">
        <f>IF(C55=0,"",VLOOKUP(C55,'男女入力'!$AX$5:$AY$174,2,0))</f>
      </c>
      <c r="C55" s="84"/>
      <c r="D55" s="123"/>
      <c r="E55" s="84"/>
      <c r="F55" s="84"/>
      <c r="G55" s="84"/>
      <c r="H55" s="84"/>
      <c r="I55" s="122">
        <f>IF(H55=0,"",VLOOKUP(H55,'男女入力'!$BA$5:$BB$6,2,0))</f>
      </c>
      <c r="J55" s="84"/>
      <c r="K55" s="124"/>
      <c r="L55" s="124"/>
      <c r="M55" s="125"/>
      <c r="N55" s="84"/>
      <c r="O55" s="122">
        <f>IF(N55=0,"",VLOOKUP(N55,'男女入力'!$AK$5:$AL$100,2,0))</f>
      </c>
      <c r="P55" s="84"/>
      <c r="Q55" s="123"/>
      <c r="R55" s="84"/>
      <c r="S55" s="122">
        <f>IF(R55=0,"",VLOOKUP(R55,'男女入力'!$AK$5:$AL$100,2,0))</f>
      </c>
      <c r="T55" s="126"/>
      <c r="U55" s="127"/>
      <c r="V55" s="84"/>
      <c r="W55" s="122">
        <f>IF(V55=0,"",VLOOKUP(V55,'男女入力'!$AK$5:$AL$100,2,0))</f>
      </c>
      <c r="X55" s="126"/>
      <c r="Y55" s="127"/>
      <c r="Z55" s="84"/>
      <c r="AA55" s="122">
        <f>IF(Z55=0,"",VLOOKUP(Z55,'男女入力'!$AN$5:$AO$21,2,0))</f>
      </c>
      <c r="AB55" s="126"/>
      <c r="AC55" s="84"/>
      <c r="AD55" s="127"/>
      <c r="AE55" s="84"/>
      <c r="AF55" s="122">
        <f>IF(AE55=0,"",VLOOKUP(AE55,'男女入力'!$AN$5:$AO$21,2,0))</f>
      </c>
      <c r="AG55" s="126"/>
      <c r="AH55" s="84"/>
      <c r="AI55" s="127"/>
      <c r="AK55" s="84"/>
      <c r="AL55" s="84"/>
      <c r="AM55" s="78"/>
      <c r="AN55" s="80"/>
      <c r="AO55" s="80"/>
      <c r="AP55" s="130"/>
      <c r="AQ55" s="65"/>
      <c r="AR55" s="65"/>
      <c r="AX55" s="65"/>
      <c r="AY55" s="65"/>
    </row>
    <row r="56" spans="1:51" s="118" customFormat="1" ht="14.25">
      <c r="A56" s="121">
        <v>52</v>
      </c>
      <c r="B56" s="122">
        <f>IF(C56=0,"",VLOOKUP(C56,'男女入力'!$AX$5:$AY$174,2,0))</f>
      </c>
      <c r="C56" s="84"/>
      <c r="D56" s="123"/>
      <c r="E56" s="84"/>
      <c r="F56" s="84"/>
      <c r="G56" s="84"/>
      <c r="H56" s="84"/>
      <c r="I56" s="122">
        <f>IF(H56=0,"",VLOOKUP(H56,'男女入力'!$BA$5:$BB$6,2,0))</f>
      </c>
      <c r="J56" s="84"/>
      <c r="K56" s="124"/>
      <c r="L56" s="124"/>
      <c r="M56" s="125"/>
      <c r="N56" s="84"/>
      <c r="O56" s="122">
        <f>IF(N56=0,"",VLOOKUP(N56,'男女入力'!$AK$5:$AL$100,2,0))</f>
      </c>
      <c r="P56" s="84"/>
      <c r="Q56" s="123"/>
      <c r="R56" s="84"/>
      <c r="S56" s="122">
        <f>IF(R56=0,"",VLOOKUP(R56,'男女入力'!$AK$5:$AL$100,2,0))</f>
      </c>
      <c r="T56" s="126"/>
      <c r="U56" s="127"/>
      <c r="V56" s="84"/>
      <c r="W56" s="122">
        <f>IF(V56=0,"",VLOOKUP(V56,'男女入力'!$AK$5:$AL$100,2,0))</f>
      </c>
      <c r="X56" s="126"/>
      <c r="Y56" s="127"/>
      <c r="Z56" s="84"/>
      <c r="AA56" s="122">
        <f>IF(Z56=0,"",VLOOKUP(Z56,'男女入力'!$AN$5:$AO$21,2,0))</f>
      </c>
      <c r="AB56" s="126"/>
      <c r="AC56" s="84"/>
      <c r="AD56" s="127"/>
      <c r="AE56" s="84"/>
      <c r="AF56" s="122">
        <f>IF(AE56=0,"",VLOOKUP(AE56,'男女入力'!$AN$5:$AO$21,2,0))</f>
      </c>
      <c r="AG56" s="126"/>
      <c r="AH56" s="84"/>
      <c r="AI56" s="127"/>
      <c r="AK56" s="84"/>
      <c r="AL56" s="84"/>
      <c r="AM56" s="78"/>
      <c r="AN56" s="80"/>
      <c r="AO56" s="80"/>
      <c r="AP56" s="130"/>
      <c r="AQ56" s="65"/>
      <c r="AR56" s="65"/>
      <c r="AX56" s="65"/>
      <c r="AY56" s="65"/>
    </row>
    <row r="57" spans="1:51" s="118" customFormat="1" ht="14.25">
      <c r="A57" s="121">
        <v>53</v>
      </c>
      <c r="B57" s="122">
        <f>IF(C57=0,"",VLOOKUP(C57,'男女入力'!$AX$5:$AY$174,2,0))</f>
      </c>
      <c r="C57" s="84"/>
      <c r="D57" s="123"/>
      <c r="E57" s="84"/>
      <c r="F57" s="84"/>
      <c r="G57" s="84"/>
      <c r="H57" s="84"/>
      <c r="I57" s="122">
        <f>IF(H57=0,"",VLOOKUP(H57,'男女入力'!$BA$5:$BB$6,2,0))</f>
      </c>
      <c r="J57" s="84"/>
      <c r="K57" s="124"/>
      <c r="L57" s="124"/>
      <c r="M57" s="125"/>
      <c r="N57" s="84"/>
      <c r="O57" s="122">
        <f>IF(N57=0,"",VLOOKUP(N57,'男女入力'!$AK$5:$AL$100,2,0))</f>
      </c>
      <c r="P57" s="84"/>
      <c r="Q57" s="123"/>
      <c r="R57" s="84"/>
      <c r="S57" s="122">
        <f>IF(R57=0,"",VLOOKUP(R57,'男女入力'!$AK$5:$AL$100,2,0))</f>
      </c>
      <c r="T57" s="126"/>
      <c r="U57" s="127"/>
      <c r="V57" s="84"/>
      <c r="W57" s="122">
        <f>IF(V57=0,"",VLOOKUP(V57,'男女入力'!$AK$5:$AL$100,2,0))</f>
      </c>
      <c r="X57" s="126"/>
      <c r="Y57" s="127"/>
      <c r="Z57" s="84"/>
      <c r="AA57" s="122">
        <f>IF(Z57=0,"",VLOOKUP(Z57,'男女入力'!$AN$5:$AO$21,2,0))</f>
      </c>
      <c r="AB57" s="126"/>
      <c r="AC57" s="84"/>
      <c r="AD57" s="127"/>
      <c r="AE57" s="84"/>
      <c r="AF57" s="122">
        <f>IF(AE57=0,"",VLOOKUP(AE57,'男女入力'!$AN$5:$AO$21,2,0))</f>
      </c>
      <c r="AG57" s="126"/>
      <c r="AH57" s="84"/>
      <c r="AI57" s="127"/>
      <c r="AK57" s="84"/>
      <c r="AL57" s="84"/>
      <c r="AM57" s="78"/>
      <c r="AN57" s="80"/>
      <c r="AO57" s="80"/>
      <c r="AQ57" s="65"/>
      <c r="AR57" s="65"/>
      <c r="AX57" s="65"/>
      <c r="AY57" s="65"/>
    </row>
    <row r="58" spans="1:51" s="118" customFormat="1" ht="14.25">
      <c r="A58" s="121">
        <v>54</v>
      </c>
      <c r="B58" s="122">
        <f>IF(C58=0,"",VLOOKUP(C58,'男女入力'!$AX$5:$AY$174,2,0))</f>
      </c>
      <c r="C58" s="84"/>
      <c r="D58" s="123"/>
      <c r="E58" s="84"/>
      <c r="F58" s="84"/>
      <c r="G58" s="84"/>
      <c r="H58" s="84"/>
      <c r="I58" s="122">
        <f>IF(H58=0,"",VLOOKUP(H58,'男女入力'!$BA$5:$BB$6,2,0))</f>
      </c>
      <c r="J58" s="84"/>
      <c r="K58" s="124"/>
      <c r="L58" s="124"/>
      <c r="M58" s="125"/>
      <c r="N58" s="84"/>
      <c r="O58" s="122">
        <f>IF(N58=0,"",VLOOKUP(N58,'男女入力'!$AK$5:$AL$100,2,0))</f>
      </c>
      <c r="P58" s="84"/>
      <c r="Q58" s="123"/>
      <c r="R58" s="84"/>
      <c r="S58" s="122">
        <f>IF(R58=0,"",VLOOKUP(R58,'男女入力'!$AK$5:$AL$100,2,0))</f>
      </c>
      <c r="T58" s="126"/>
      <c r="U58" s="127"/>
      <c r="V58" s="84"/>
      <c r="W58" s="122">
        <f>IF(V58=0,"",VLOOKUP(V58,'男女入力'!$AK$5:$AL$100,2,0))</f>
      </c>
      <c r="X58" s="126"/>
      <c r="Y58" s="127"/>
      <c r="Z58" s="84"/>
      <c r="AA58" s="122">
        <f>IF(Z58=0,"",VLOOKUP(Z58,'男女入力'!$AN$5:$AO$21,2,0))</f>
      </c>
      <c r="AB58" s="126"/>
      <c r="AC58" s="84"/>
      <c r="AD58" s="127"/>
      <c r="AE58" s="84"/>
      <c r="AF58" s="122">
        <f>IF(AE58=0,"",VLOOKUP(AE58,'男女入力'!$AN$5:$AO$21,2,0))</f>
      </c>
      <c r="AG58" s="126"/>
      <c r="AH58" s="84"/>
      <c r="AI58" s="127"/>
      <c r="AK58" s="131"/>
      <c r="AL58" s="131"/>
      <c r="AM58" s="78"/>
      <c r="AN58" s="80"/>
      <c r="AO58" s="80"/>
      <c r="AQ58" s="65"/>
      <c r="AR58" s="65"/>
      <c r="AX58" s="65"/>
      <c r="AY58" s="65"/>
    </row>
    <row r="59" spans="1:51" s="118" customFormat="1" ht="14.25">
      <c r="A59" s="121">
        <v>55</v>
      </c>
      <c r="B59" s="122">
        <f>IF(C59=0,"",VLOOKUP(C59,'男女入力'!$AX$5:$AY$174,2,0))</f>
      </c>
      <c r="C59" s="84"/>
      <c r="D59" s="123"/>
      <c r="E59" s="84"/>
      <c r="F59" s="84"/>
      <c r="G59" s="84"/>
      <c r="H59" s="84"/>
      <c r="I59" s="122">
        <f>IF(H59=0,"",VLOOKUP(H59,'男女入力'!$BA$5:$BB$6,2,0))</f>
      </c>
      <c r="J59" s="84"/>
      <c r="K59" s="124"/>
      <c r="L59" s="124"/>
      <c r="M59" s="125"/>
      <c r="N59" s="84"/>
      <c r="O59" s="122">
        <f>IF(N59=0,"",VLOOKUP(N59,'男女入力'!$AK$5:$AL$100,2,0))</f>
      </c>
      <c r="P59" s="84"/>
      <c r="Q59" s="123"/>
      <c r="R59" s="84"/>
      <c r="S59" s="122">
        <f>IF(R59=0,"",VLOOKUP(R59,'男女入力'!$AK$5:$AL$100,2,0))</f>
      </c>
      <c r="T59" s="126"/>
      <c r="U59" s="127"/>
      <c r="V59" s="84"/>
      <c r="W59" s="122">
        <f>IF(V59=0,"",VLOOKUP(V59,'男女入力'!$AK$5:$AL$100,2,0))</f>
      </c>
      <c r="X59" s="126"/>
      <c r="Y59" s="127"/>
      <c r="Z59" s="84"/>
      <c r="AA59" s="122">
        <f>IF(Z59=0,"",VLOOKUP(Z59,'男女入力'!$AN$5:$AO$21,2,0))</f>
      </c>
      <c r="AB59" s="126"/>
      <c r="AC59" s="84"/>
      <c r="AD59" s="127"/>
      <c r="AE59" s="84"/>
      <c r="AF59" s="122">
        <f>IF(AE59=0,"",VLOOKUP(AE59,'男女入力'!$AN$5:$AO$21,2,0))</f>
      </c>
      <c r="AG59" s="126"/>
      <c r="AH59" s="84"/>
      <c r="AI59" s="127"/>
      <c r="AK59" s="131"/>
      <c r="AL59" s="131"/>
      <c r="AM59" s="78"/>
      <c r="AN59" s="80"/>
      <c r="AO59" s="80"/>
      <c r="AQ59" s="65"/>
      <c r="AR59" s="65"/>
      <c r="AX59" s="65"/>
      <c r="AY59" s="65"/>
    </row>
    <row r="60" spans="1:51" s="118" customFormat="1" ht="14.25">
      <c r="A60" s="121">
        <v>56</v>
      </c>
      <c r="B60" s="122">
        <f>IF(C60=0,"",VLOOKUP(C60,'男女入力'!$AX$5:$AY$174,2,0))</f>
      </c>
      <c r="C60" s="84"/>
      <c r="D60" s="123"/>
      <c r="E60" s="84"/>
      <c r="F60" s="84"/>
      <c r="G60" s="84"/>
      <c r="H60" s="84"/>
      <c r="I60" s="122">
        <f>IF(H60=0,"",VLOOKUP(H60,'男女入力'!$BA$5:$BB$6,2,0))</f>
      </c>
      <c r="J60" s="84"/>
      <c r="K60" s="124"/>
      <c r="L60" s="124"/>
      <c r="M60" s="125"/>
      <c r="N60" s="84"/>
      <c r="O60" s="122">
        <f>IF(N60=0,"",VLOOKUP(N60,'男女入力'!$AK$5:$AL$100,2,0))</f>
      </c>
      <c r="P60" s="84"/>
      <c r="Q60" s="123"/>
      <c r="R60" s="84"/>
      <c r="S60" s="122">
        <f>IF(R60=0,"",VLOOKUP(R60,'男女入力'!$AK$5:$AL$100,2,0))</f>
      </c>
      <c r="T60" s="126"/>
      <c r="U60" s="127"/>
      <c r="V60" s="84"/>
      <c r="W60" s="122">
        <f>IF(V60=0,"",VLOOKUP(V60,'男女入力'!$AK$5:$AL$100,2,0))</f>
      </c>
      <c r="X60" s="126"/>
      <c r="Y60" s="127"/>
      <c r="Z60" s="84"/>
      <c r="AA60" s="122">
        <f>IF(Z60=0,"",VLOOKUP(Z60,'男女入力'!$AN$5:$AO$21,2,0))</f>
      </c>
      <c r="AB60" s="126"/>
      <c r="AC60" s="84"/>
      <c r="AD60" s="127"/>
      <c r="AE60" s="84"/>
      <c r="AF60" s="122">
        <f>IF(AE60=0,"",VLOOKUP(AE60,'男女入力'!$AN$5:$AO$21,2,0))</f>
      </c>
      <c r="AG60" s="126"/>
      <c r="AH60" s="84"/>
      <c r="AI60" s="127"/>
      <c r="AK60" s="131"/>
      <c r="AL60" s="131"/>
      <c r="AM60" s="78"/>
      <c r="AN60" s="80"/>
      <c r="AO60" s="80"/>
      <c r="AQ60" s="65"/>
      <c r="AR60" s="65"/>
      <c r="AX60" s="65"/>
      <c r="AY60" s="65"/>
    </row>
    <row r="61" spans="1:51" s="118" customFormat="1" ht="14.25">
      <c r="A61" s="121">
        <v>57</v>
      </c>
      <c r="B61" s="122">
        <f>IF(C61=0,"",VLOOKUP(C61,'男女入力'!$AX$5:$AY$174,2,0))</f>
      </c>
      <c r="C61" s="84"/>
      <c r="D61" s="123"/>
      <c r="E61" s="84"/>
      <c r="F61" s="84"/>
      <c r="G61" s="84"/>
      <c r="H61" s="84"/>
      <c r="I61" s="122">
        <f>IF(H61=0,"",VLOOKUP(H61,'男女入力'!$BA$5:$BB$6,2,0))</f>
      </c>
      <c r="J61" s="84"/>
      <c r="K61" s="124"/>
      <c r="L61" s="124"/>
      <c r="M61" s="125"/>
      <c r="N61" s="84"/>
      <c r="O61" s="122">
        <f>IF(N61=0,"",VLOOKUP(N61,'男女入力'!$AK$5:$AL$100,2,0))</f>
      </c>
      <c r="P61" s="84"/>
      <c r="Q61" s="123"/>
      <c r="R61" s="84"/>
      <c r="S61" s="122">
        <f>IF(R61=0,"",VLOOKUP(R61,'男女入力'!$AK$5:$AL$100,2,0))</f>
      </c>
      <c r="T61" s="126"/>
      <c r="U61" s="127"/>
      <c r="V61" s="84"/>
      <c r="W61" s="122">
        <f>IF(V61=0,"",VLOOKUP(V61,'男女入力'!$AK$5:$AL$100,2,0))</f>
      </c>
      <c r="X61" s="126"/>
      <c r="Y61" s="127"/>
      <c r="Z61" s="84"/>
      <c r="AA61" s="122">
        <f>IF(Z61=0,"",VLOOKUP(Z61,'男女入力'!$AN$5:$AO$21,2,0))</f>
      </c>
      <c r="AB61" s="126"/>
      <c r="AC61" s="84"/>
      <c r="AD61" s="127"/>
      <c r="AE61" s="84"/>
      <c r="AF61" s="122">
        <f>IF(AE61=0,"",VLOOKUP(AE61,'男女入力'!$AN$5:$AO$21,2,0))</f>
      </c>
      <c r="AG61" s="126"/>
      <c r="AH61" s="84"/>
      <c r="AI61" s="127"/>
      <c r="AK61" s="131"/>
      <c r="AL61" s="131"/>
      <c r="AM61" s="78"/>
      <c r="AN61" s="80"/>
      <c r="AO61" s="80"/>
      <c r="AQ61" s="65"/>
      <c r="AR61" s="65"/>
      <c r="AX61" s="65"/>
      <c r="AY61" s="65"/>
    </row>
    <row r="62" spans="1:51" s="118" customFormat="1" ht="14.25">
      <c r="A62" s="121">
        <v>58</v>
      </c>
      <c r="B62" s="122">
        <f>IF(C62=0,"",VLOOKUP(C62,'男女入力'!$AX$5:$AY$174,2,0))</f>
      </c>
      <c r="C62" s="84"/>
      <c r="D62" s="123"/>
      <c r="E62" s="84"/>
      <c r="F62" s="84"/>
      <c r="G62" s="84"/>
      <c r="H62" s="84"/>
      <c r="I62" s="122">
        <f>IF(H62=0,"",VLOOKUP(H62,'男女入力'!$BA$5:$BB$6,2,0))</f>
      </c>
      <c r="J62" s="84"/>
      <c r="K62" s="124"/>
      <c r="L62" s="124"/>
      <c r="M62" s="125"/>
      <c r="N62" s="84"/>
      <c r="O62" s="122">
        <f>IF(N62=0,"",VLOOKUP(N62,'男女入力'!$AK$5:$AL$100,2,0))</f>
      </c>
      <c r="P62" s="84"/>
      <c r="Q62" s="123"/>
      <c r="R62" s="84"/>
      <c r="S62" s="122">
        <f>IF(R62=0,"",VLOOKUP(R62,'男女入力'!$AK$5:$AL$100,2,0))</f>
      </c>
      <c r="T62" s="126"/>
      <c r="U62" s="127"/>
      <c r="V62" s="84"/>
      <c r="W62" s="122">
        <f>IF(V62=0,"",VLOOKUP(V62,'男女入力'!$AK$5:$AL$100,2,0))</f>
      </c>
      <c r="X62" s="126"/>
      <c r="Y62" s="127"/>
      <c r="Z62" s="84"/>
      <c r="AA62" s="122">
        <f>IF(Z62=0,"",VLOOKUP(Z62,'男女入力'!$AN$5:$AO$21,2,0))</f>
      </c>
      <c r="AB62" s="126"/>
      <c r="AC62" s="84"/>
      <c r="AD62" s="127"/>
      <c r="AE62" s="84"/>
      <c r="AF62" s="122">
        <f>IF(AE62=0,"",VLOOKUP(AE62,'男女入力'!$AN$5:$AO$21,2,0))</f>
      </c>
      <c r="AG62" s="126"/>
      <c r="AH62" s="84"/>
      <c r="AI62" s="127"/>
      <c r="AK62" s="131"/>
      <c r="AL62" s="131"/>
      <c r="AM62" s="78"/>
      <c r="AN62" s="80"/>
      <c r="AO62" s="80"/>
      <c r="AX62" s="65"/>
      <c r="AY62" s="65"/>
    </row>
    <row r="63" spans="1:51" s="118" customFormat="1" ht="14.25">
      <c r="A63" s="121">
        <v>59</v>
      </c>
      <c r="B63" s="122">
        <f>IF(C63=0,"",VLOOKUP(C63,'男女入力'!$AX$5:$AY$174,2,0))</f>
      </c>
      <c r="C63" s="84"/>
      <c r="D63" s="123"/>
      <c r="E63" s="84"/>
      <c r="F63" s="84"/>
      <c r="G63" s="84"/>
      <c r="H63" s="84"/>
      <c r="I63" s="122">
        <f>IF(H63=0,"",VLOOKUP(H63,'男女入力'!$BA$5:$BB$6,2,0))</f>
      </c>
      <c r="J63" s="84"/>
      <c r="K63" s="124"/>
      <c r="L63" s="124"/>
      <c r="M63" s="125"/>
      <c r="N63" s="84"/>
      <c r="O63" s="122">
        <f>IF(N63=0,"",VLOOKUP(N63,'男女入力'!$AK$5:$AL$100,2,0))</f>
      </c>
      <c r="P63" s="84"/>
      <c r="Q63" s="123"/>
      <c r="R63" s="84"/>
      <c r="S63" s="122">
        <f>IF(R63=0,"",VLOOKUP(R63,'男女入力'!$AK$5:$AL$100,2,0))</f>
      </c>
      <c r="T63" s="126"/>
      <c r="U63" s="127"/>
      <c r="V63" s="84"/>
      <c r="W63" s="122">
        <f>IF(V63=0,"",VLOOKUP(V63,'男女入力'!$AK$5:$AL$100,2,0))</f>
      </c>
      <c r="X63" s="126"/>
      <c r="Y63" s="127"/>
      <c r="Z63" s="84"/>
      <c r="AA63" s="122">
        <f>IF(Z63=0,"",VLOOKUP(Z63,'男女入力'!$AN$5:$AO$21,2,0))</f>
      </c>
      <c r="AB63" s="126"/>
      <c r="AC63" s="84"/>
      <c r="AD63" s="127"/>
      <c r="AE63" s="84"/>
      <c r="AF63" s="122">
        <f>IF(AE63=0,"",VLOOKUP(AE63,'男女入力'!$AN$5:$AO$21,2,0))</f>
      </c>
      <c r="AG63" s="126"/>
      <c r="AH63" s="84"/>
      <c r="AI63" s="127"/>
      <c r="AK63" s="131"/>
      <c r="AL63" s="131"/>
      <c r="AM63" s="78"/>
      <c r="AN63" s="80"/>
      <c r="AO63" s="80"/>
      <c r="AX63" s="65"/>
      <c r="AY63" s="65"/>
    </row>
    <row r="64" spans="1:51" s="118" customFormat="1" ht="14.25">
      <c r="A64" s="121">
        <v>60</v>
      </c>
      <c r="B64" s="122">
        <f>IF(C64=0,"",VLOOKUP(C64,'男女入力'!$AX$5:$AY$174,2,0))</f>
      </c>
      <c r="C64" s="84"/>
      <c r="D64" s="123"/>
      <c r="E64" s="84"/>
      <c r="F64" s="84"/>
      <c r="G64" s="84"/>
      <c r="H64" s="84"/>
      <c r="I64" s="122">
        <f>IF(H64=0,"",VLOOKUP(H64,'男女入力'!$BA$5:$BB$6,2,0))</f>
      </c>
      <c r="J64" s="84"/>
      <c r="K64" s="124"/>
      <c r="L64" s="124"/>
      <c r="M64" s="125"/>
      <c r="N64" s="84"/>
      <c r="O64" s="122">
        <f>IF(N64=0,"",VLOOKUP(N64,'男女入力'!$AK$5:$AL$100,2,0))</f>
      </c>
      <c r="P64" s="84"/>
      <c r="Q64" s="123"/>
      <c r="R64" s="84"/>
      <c r="S64" s="122">
        <f>IF(R64=0,"",VLOOKUP(R64,'男女入力'!$AK$5:$AL$100,2,0))</f>
      </c>
      <c r="T64" s="126"/>
      <c r="U64" s="127"/>
      <c r="V64" s="84"/>
      <c r="W64" s="122">
        <f>IF(V64=0,"",VLOOKUP(V64,'男女入力'!$AK$5:$AL$100,2,0))</f>
      </c>
      <c r="X64" s="126"/>
      <c r="Y64" s="127"/>
      <c r="Z64" s="84"/>
      <c r="AA64" s="122">
        <f>IF(Z64=0,"",VLOOKUP(Z64,'男女入力'!$AN$5:$AO$21,2,0))</f>
      </c>
      <c r="AB64" s="126"/>
      <c r="AC64" s="84"/>
      <c r="AD64" s="127"/>
      <c r="AE64" s="84"/>
      <c r="AF64" s="122">
        <f>IF(AE64=0,"",VLOOKUP(AE64,'男女入力'!$AN$5:$AO$21,2,0))</f>
      </c>
      <c r="AG64" s="126"/>
      <c r="AH64" s="84"/>
      <c r="AI64" s="127"/>
      <c r="AK64" s="131"/>
      <c r="AL64" s="131"/>
      <c r="AM64" s="78"/>
      <c r="AN64" s="80"/>
      <c r="AO64" s="80"/>
      <c r="AX64" s="65"/>
      <c r="AY64" s="65"/>
    </row>
    <row r="65" spans="1:51" s="118" customFormat="1" ht="14.25">
      <c r="A65" s="121">
        <v>61</v>
      </c>
      <c r="B65" s="122">
        <f>IF(C65=0,"",VLOOKUP(C65,'男女入力'!$AX$5:$AY$174,2,0))</f>
      </c>
      <c r="C65" s="84"/>
      <c r="D65" s="123"/>
      <c r="E65" s="84"/>
      <c r="F65" s="84"/>
      <c r="G65" s="84"/>
      <c r="H65" s="84"/>
      <c r="I65" s="122">
        <f>IF(H65=0,"",VLOOKUP(H65,'男女入力'!$BA$5:$BB$6,2,0))</f>
      </c>
      <c r="J65" s="84"/>
      <c r="K65" s="124"/>
      <c r="L65" s="124"/>
      <c r="M65" s="125"/>
      <c r="N65" s="84"/>
      <c r="O65" s="122">
        <f>IF(N65=0,"",VLOOKUP(N65,'男女入力'!$AK$5:$AL$100,2,0))</f>
      </c>
      <c r="P65" s="84"/>
      <c r="Q65" s="123"/>
      <c r="R65" s="84"/>
      <c r="S65" s="122">
        <f>IF(R65=0,"",VLOOKUP(R65,'男女入力'!$AK$5:$AL$100,2,0))</f>
      </c>
      <c r="T65" s="126"/>
      <c r="U65" s="127"/>
      <c r="V65" s="84"/>
      <c r="W65" s="122">
        <f>IF(V65=0,"",VLOOKUP(V65,'男女入力'!$AK$5:$AL$100,2,0))</f>
      </c>
      <c r="X65" s="126"/>
      <c r="Y65" s="127"/>
      <c r="Z65" s="84"/>
      <c r="AA65" s="122">
        <f>IF(Z65=0,"",VLOOKUP(Z65,'男女入力'!$AN$5:$AO$21,2,0))</f>
      </c>
      <c r="AB65" s="126"/>
      <c r="AC65" s="84"/>
      <c r="AD65" s="127"/>
      <c r="AE65" s="84"/>
      <c r="AF65" s="122">
        <f>IF(AE65=0,"",VLOOKUP(AE65,'男女入力'!$AN$5:$AO$21,2,0))</f>
      </c>
      <c r="AG65" s="126"/>
      <c r="AH65" s="84"/>
      <c r="AI65" s="127"/>
      <c r="AK65" s="131"/>
      <c r="AL65" s="131"/>
      <c r="AM65" s="78"/>
      <c r="AN65" s="80"/>
      <c r="AO65" s="80"/>
      <c r="AX65" s="65"/>
      <c r="AY65" s="65"/>
    </row>
    <row r="66" spans="1:51" s="118" customFormat="1" ht="14.25">
      <c r="A66" s="121">
        <v>62</v>
      </c>
      <c r="B66" s="122">
        <f>IF(C66=0,"",VLOOKUP(C66,'男女入力'!$AX$5:$AY$174,2,0))</f>
      </c>
      <c r="C66" s="84"/>
      <c r="D66" s="123"/>
      <c r="E66" s="84"/>
      <c r="F66" s="84"/>
      <c r="G66" s="84"/>
      <c r="H66" s="84"/>
      <c r="I66" s="122">
        <f>IF(H66=0,"",VLOOKUP(H66,'男女入力'!$BA$5:$BB$6,2,0))</f>
      </c>
      <c r="J66" s="84"/>
      <c r="K66" s="124"/>
      <c r="L66" s="124"/>
      <c r="M66" s="125"/>
      <c r="N66" s="84"/>
      <c r="O66" s="122">
        <f>IF(N66=0,"",VLOOKUP(N66,'男女入力'!$AK$5:$AL$100,2,0))</f>
      </c>
      <c r="P66" s="84"/>
      <c r="Q66" s="123"/>
      <c r="R66" s="84"/>
      <c r="S66" s="122">
        <f>IF(R66=0,"",VLOOKUP(R66,'男女入力'!$AK$5:$AL$100,2,0))</f>
      </c>
      <c r="T66" s="126"/>
      <c r="U66" s="127"/>
      <c r="V66" s="84"/>
      <c r="W66" s="122">
        <f>IF(V66=0,"",VLOOKUP(V66,'男女入力'!$AK$5:$AL$100,2,0))</f>
      </c>
      <c r="X66" s="126"/>
      <c r="Y66" s="127"/>
      <c r="Z66" s="84"/>
      <c r="AA66" s="122">
        <f>IF(Z66=0,"",VLOOKUP(Z66,'男女入力'!$AN$5:$AO$21,2,0))</f>
      </c>
      <c r="AB66" s="126"/>
      <c r="AC66" s="84"/>
      <c r="AD66" s="127"/>
      <c r="AE66" s="84"/>
      <c r="AF66" s="122">
        <f>IF(AE66=0,"",VLOOKUP(AE66,'男女入力'!$AN$5:$AO$21,2,0))</f>
      </c>
      <c r="AG66" s="126"/>
      <c r="AH66" s="84"/>
      <c r="AI66" s="127"/>
      <c r="AK66" s="131"/>
      <c r="AL66" s="131"/>
      <c r="AM66" s="78"/>
      <c r="AN66" s="80"/>
      <c r="AO66" s="80"/>
      <c r="AX66" s="65"/>
      <c r="AY66" s="65"/>
    </row>
    <row r="67" spans="1:51" s="118" customFormat="1" ht="14.25">
      <c r="A67" s="121">
        <v>63</v>
      </c>
      <c r="B67" s="122">
        <f>IF(C67=0,"",VLOOKUP(C67,'男女入力'!$AX$5:$AY$174,2,0))</f>
      </c>
      <c r="C67" s="84"/>
      <c r="D67" s="123"/>
      <c r="E67" s="84"/>
      <c r="F67" s="84"/>
      <c r="G67" s="84"/>
      <c r="H67" s="84"/>
      <c r="I67" s="122">
        <f>IF(H67=0,"",VLOOKUP(H67,'男女入力'!$BA$5:$BB$6,2,0))</f>
      </c>
      <c r="J67" s="84"/>
      <c r="K67" s="124"/>
      <c r="L67" s="124"/>
      <c r="M67" s="125"/>
      <c r="N67" s="84"/>
      <c r="O67" s="122">
        <f>IF(N67=0,"",VLOOKUP(N67,'男女入力'!$AK$5:$AL$100,2,0))</f>
      </c>
      <c r="P67" s="84"/>
      <c r="Q67" s="123"/>
      <c r="R67" s="84"/>
      <c r="S67" s="122">
        <f>IF(R67=0,"",VLOOKUP(R67,'男女入力'!$AK$5:$AL$100,2,0))</f>
      </c>
      <c r="T67" s="126"/>
      <c r="U67" s="127"/>
      <c r="V67" s="84"/>
      <c r="W67" s="122">
        <f>IF(V67=0,"",VLOOKUP(V67,'男女入力'!$AK$5:$AL$100,2,0))</f>
      </c>
      <c r="X67" s="126"/>
      <c r="Y67" s="127"/>
      <c r="Z67" s="84"/>
      <c r="AA67" s="122">
        <f>IF(Z67=0,"",VLOOKUP(Z67,'男女入力'!$AN$5:$AO$21,2,0))</f>
      </c>
      <c r="AB67" s="126"/>
      <c r="AC67" s="84"/>
      <c r="AD67" s="127"/>
      <c r="AE67" s="84"/>
      <c r="AF67" s="122">
        <f>IF(AE67=0,"",VLOOKUP(AE67,'男女入力'!$AN$5:$AO$21,2,0))</f>
      </c>
      <c r="AG67" s="126"/>
      <c r="AH67" s="84"/>
      <c r="AI67" s="127"/>
      <c r="AK67" s="131"/>
      <c r="AL67" s="131"/>
      <c r="AM67" s="78"/>
      <c r="AN67" s="80"/>
      <c r="AO67" s="80"/>
      <c r="AX67" s="65"/>
      <c r="AY67" s="65"/>
    </row>
    <row r="68" spans="1:51" s="118" customFormat="1" ht="14.25">
      <c r="A68" s="121">
        <v>64</v>
      </c>
      <c r="B68" s="122">
        <f>IF(C68=0,"",VLOOKUP(C68,'男女入力'!$AX$5:$AY$174,2,0))</f>
      </c>
      <c r="C68" s="84"/>
      <c r="D68" s="123"/>
      <c r="E68" s="84"/>
      <c r="F68" s="84"/>
      <c r="G68" s="84"/>
      <c r="H68" s="84"/>
      <c r="I68" s="122">
        <f>IF(H68=0,"",VLOOKUP(H68,'男女入力'!$BA$5:$BB$6,2,0))</f>
      </c>
      <c r="J68" s="84"/>
      <c r="K68" s="124"/>
      <c r="L68" s="124"/>
      <c r="M68" s="125"/>
      <c r="N68" s="84"/>
      <c r="O68" s="122">
        <f>IF(N68=0,"",VLOOKUP(N68,'男女入力'!$AK$5:$AL$100,2,0))</f>
      </c>
      <c r="P68" s="84"/>
      <c r="Q68" s="123"/>
      <c r="R68" s="84"/>
      <c r="S68" s="122">
        <f>IF(R68=0,"",VLOOKUP(R68,'男女入力'!$AK$5:$AL$100,2,0))</f>
      </c>
      <c r="T68" s="126"/>
      <c r="U68" s="127"/>
      <c r="V68" s="84"/>
      <c r="W68" s="122">
        <f>IF(V68=0,"",VLOOKUP(V68,'男女入力'!$AK$5:$AL$100,2,0))</f>
      </c>
      <c r="X68" s="126"/>
      <c r="Y68" s="127"/>
      <c r="Z68" s="84"/>
      <c r="AA68" s="122">
        <f>IF(Z68=0,"",VLOOKUP(Z68,'男女入力'!$AN$5:$AO$21,2,0))</f>
      </c>
      <c r="AB68" s="126"/>
      <c r="AC68" s="84"/>
      <c r="AD68" s="127"/>
      <c r="AE68" s="84"/>
      <c r="AF68" s="122">
        <f>IF(AE68=0,"",VLOOKUP(AE68,'男女入力'!$AN$5:$AO$21,2,0))</f>
      </c>
      <c r="AG68" s="126"/>
      <c r="AH68" s="84"/>
      <c r="AI68" s="127"/>
      <c r="AK68" s="132"/>
      <c r="AL68" s="131"/>
      <c r="AM68" s="78"/>
      <c r="AN68" s="80"/>
      <c r="AO68" s="80"/>
      <c r="AX68" s="65"/>
      <c r="AY68" s="65"/>
    </row>
    <row r="69" spans="1:51" s="118" customFormat="1" ht="14.25">
      <c r="A69" s="121">
        <v>65</v>
      </c>
      <c r="B69" s="122">
        <f>IF(C69=0,"",VLOOKUP(C69,'男女入力'!$AX$5:$AY$174,2,0))</f>
      </c>
      <c r="C69" s="84"/>
      <c r="D69" s="123"/>
      <c r="E69" s="84"/>
      <c r="F69" s="84"/>
      <c r="G69" s="84"/>
      <c r="H69" s="84"/>
      <c r="I69" s="122">
        <f>IF(H69=0,"",VLOOKUP(H69,'男女入力'!$BA$5:$BB$6,2,0))</f>
      </c>
      <c r="J69" s="84"/>
      <c r="K69" s="124"/>
      <c r="L69" s="124"/>
      <c r="M69" s="125"/>
      <c r="N69" s="84"/>
      <c r="O69" s="122">
        <f>IF(N69=0,"",VLOOKUP(N69,'男女入力'!$AK$5:$AL$100,2,0))</f>
      </c>
      <c r="P69" s="84"/>
      <c r="Q69" s="123"/>
      <c r="R69" s="84"/>
      <c r="S69" s="122">
        <f>IF(R69=0,"",VLOOKUP(R69,'男女入力'!$AK$5:$AL$100,2,0))</f>
      </c>
      <c r="T69" s="126"/>
      <c r="U69" s="127"/>
      <c r="V69" s="84"/>
      <c r="W69" s="122">
        <f>IF(V69=0,"",VLOOKUP(V69,'男女入力'!$AK$5:$AL$100,2,0))</f>
      </c>
      <c r="X69" s="126"/>
      <c r="Y69" s="127"/>
      <c r="Z69" s="84"/>
      <c r="AA69" s="122">
        <f>IF(Z69=0,"",VLOOKUP(Z69,'男女入力'!$AN$5:$AO$21,2,0))</f>
      </c>
      <c r="AB69" s="126"/>
      <c r="AC69" s="84"/>
      <c r="AD69" s="127"/>
      <c r="AE69" s="84"/>
      <c r="AF69" s="122">
        <f>IF(AE69=0,"",VLOOKUP(AE69,'男女入力'!$AN$5:$AO$21,2,0))</f>
      </c>
      <c r="AG69" s="126"/>
      <c r="AH69" s="84"/>
      <c r="AI69" s="127"/>
      <c r="AK69" s="132"/>
      <c r="AL69" s="131"/>
      <c r="AM69" s="78"/>
      <c r="AN69" s="80"/>
      <c r="AO69" s="80"/>
      <c r="AX69" s="65"/>
      <c r="AY69" s="65"/>
    </row>
    <row r="70" spans="1:51" s="118" customFormat="1" ht="14.25">
      <c r="A70" s="121">
        <v>66</v>
      </c>
      <c r="B70" s="122">
        <f>IF(C70=0,"",VLOOKUP(C70,'男女入力'!$AX$5:$AY$174,2,0))</f>
      </c>
      <c r="C70" s="84"/>
      <c r="D70" s="123"/>
      <c r="E70" s="84"/>
      <c r="F70" s="84"/>
      <c r="G70" s="84"/>
      <c r="H70" s="84"/>
      <c r="I70" s="122">
        <f>IF(H70=0,"",VLOOKUP(H70,'男女入力'!$BA$5:$BB$6,2,0))</f>
      </c>
      <c r="J70" s="84"/>
      <c r="K70" s="124"/>
      <c r="L70" s="124"/>
      <c r="M70" s="125"/>
      <c r="N70" s="84"/>
      <c r="O70" s="122">
        <f>IF(N70=0,"",VLOOKUP(N70,'男女入力'!$AK$5:$AL$100,2,0))</f>
      </c>
      <c r="P70" s="84"/>
      <c r="Q70" s="123"/>
      <c r="R70" s="84"/>
      <c r="S70" s="122">
        <f>IF(R70=0,"",VLOOKUP(R70,'男女入力'!$AK$5:$AL$100,2,0))</f>
      </c>
      <c r="T70" s="126"/>
      <c r="U70" s="127"/>
      <c r="V70" s="84"/>
      <c r="W70" s="122">
        <f>IF(V70=0,"",VLOOKUP(V70,'男女入力'!$AK$5:$AL$100,2,0))</f>
      </c>
      <c r="X70" s="126"/>
      <c r="Y70" s="127"/>
      <c r="Z70" s="84"/>
      <c r="AA70" s="122">
        <f>IF(Z70=0,"",VLOOKUP(Z70,'男女入力'!$AN$5:$AO$21,2,0))</f>
      </c>
      <c r="AB70" s="126"/>
      <c r="AC70" s="84"/>
      <c r="AD70" s="127"/>
      <c r="AE70" s="84"/>
      <c r="AF70" s="122">
        <f>IF(AE70=0,"",VLOOKUP(AE70,'男女入力'!$AN$5:$AO$21,2,0))</f>
      </c>
      <c r="AG70" s="126"/>
      <c r="AH70" s="84"/>
      <c r="AI70" s="127"/>
      <c r="AK70" s="131"/>
      <c r="AL70" s="131"/>
      <c r="AM70" s="78"/>
      <c r="AN70" s="80"/>
      <c r="AO70" s="80"/>
      <c r="AX70" s="65"/>
      <c r="AY70" s="65"/>
    </row>
    <row r="71" spans="1:51" s="118" customFormat="1" ht="14.25">
      <c r="A71" s="121">
        <v>67</v>
      </c>
      <c r="B71" s="122">
        <f>IF(C71=0,"",VLOOKUP(C71,'男女入力'!$AX$5:$AY$174,2,0))</f>
      </c>
      <c r="C71" s="84"/>
      <c r="D71" s="123"/>
      <c r="E71" s="84"/>
      <c r="F71" s="84"/>
      <c r="G71" s="84"/>
      <c r="H71" s="84"/>
      <c r="I71" s="122">
        <f>IF(H71=0,"",VLOOKUP(H71,'男女入力'!$BA$5:$BB$6,2,0))</f>
      </c>
      <c r="J71" s="84"/>
      <c r="K71" s="124"/>
      <c r="L71" s="124"/>
      <c r="M71" s="125"/>
      <c r="N71" s="84"/>
      <c r="O71" s="122">
        <f>IF(N71=0,"",VLOOKUP(N71,'男女入力'!$AK$5:$AL$100,2,0))</f>
      </c>
      <c r="P71" s="84"/>
      <c r="Q71" s="123"/>
      <c r="R71" s="84"/>
      <c r="S71" s="122">
        <f>IF(R71=0,"",VLOOKUP(R71,'男女入力'!$AK$5:$AL$100,2,0))</f>
      </c>
      <c r="T71" s="126"/>
      <c r="U71" s="127"/>
      <c r="V71" s="84"/>
      <c r="W71" s="122">
        <f>IF(V71=0,"",VLOOKUP(V71,'男女入力'!$AK$5:$AL$100,2,0))</f>
      </c>
      <c r="X71" s="126"/>
      <c r="Y71" s="127"/>
      <c r="Z71" s="84"/>
      <c r="AA71" s="122">
        <f>IF(Z71=0,"",VLOOKUP(Z71,'男女入力'!$AN$5:$AO$21,2,0))</f>
      </c>
      <c r="AB71" s="126"/>
      <c r="AC71" s="84"/>
      <c r="AD71" s="127"/>
      <c r="AE71" s="84"/>
      <c r="AF71" s="122">
        <f>IF(AE71=0,"",VLOOKUP(AE71,'男女入力'!$AN$5:$AO$21,2,0))</f>
      </c>
      <c r="AG71" s="126"/>
      <c r="AH71" s="84"/>
      <c r="AI71" s="127"/>
      <c r="AK71" s="131"/>
      <c r="AL71" s="131"/>
      <c r="AM71" s="78"/>
      <c r="AN71" s="80"/>
      <c r="AO71" s="80"/>
      <c r="AX71" s="65"/>
      <c r="AY71" s="65"/>
    </row>
    <row r="72" spans="1:51" s="118" customFormat="1" ht="14.25">
      <c r="A72" s="121">
        <v>68</v>
      </c>
      <c r="B72" s="122">
        <f>IF(C72=0,"",VLOOKUP(C72,'男女入力'!$AX$5:$AY$174,2,0))</f>
      </c>
      <c r="C72" s="84"/>
      <c r="D72" s="123"/>
      <c r="E72" s="84"/>
      <c r="F72" s="84"/>
      <c r="G72" s="84"/>
      <c r="H72" s="84"/>
      <c r="I72" s="122">
        <f>IF(H72=0,"",VLOOKUP(H72,'男女入力'!$BA$5:$BB$6,2,0))</f>
      </c>
      <c r="J72" s="84"/>
      <c r="K72" s="124"/>
      <c r="L72" s="124"/>
      <c r="M72" s="125"/>
      <c r="N72" s="84"/>
      <c r="O72" s="122">
        <f>IF(N72=0,"",VLOOKUP(N72,'男女入力'!$AK$5:$AL$100,2,0))</f>
      </c>
      <c r="P72" s="84"/>
      <c r="Q72" s="123"/>
      <c r="R72" s="84"/>
      <c r="S72" s="122">
        <f>IF(R72=0,"",VLOOKUP(R72,'男女入力'!$AK$5:$AL$100,2,0))</f>
      </c>
      <c r="T72" s="126"/>
      <c r="U72" s="127"/>
      <c r="V72" s="84"/>
      <c r="W72" s="122">
        <f>IF(V72=0,"",VLOOKUP(V72,'男女入力'!$AK$5:$AL$100,2,0))</f>
      </c>
      <c r="X72" s="126"/>
      <c r="Y72" s="127"/>
      <c r="Z72" s="84"/>
      <c r="AA72" s="122">
        <f>IF(Z72=0,"",VLOOKUP(Z72,'男女入力'!$AN$5:$AO$21,2,0))</f>
      </c>
      <c r="AB72" s="126"/>
      <c r="AC72" s="84"/>
      <c r="AD72" s="127"/>
      <c r="AE72" s="84"/>
      <c r="AF72" s="122">
        <f>IF(AE72=0,"",VLOOKUP(AE72,'男女入力'!$AN$5:$AO$21,2,0))</f>
      </c>
      <c r="AG72" s="126"/>
      <c r="AH72" s="84"/>
      <c r="AI72" s="127"/>
      <c r="AK72" s="131"/>
      <c r="AL72" s="131"/>
      <c r="AM72" s="78"/>
      <c r="AX72" s="65"/>
      <c r="AY72" s="65"/>
    </row>
    <row r="73" spans="1:51" s="118" customFormat="1" ht="14.25">
      <c r="A73" s="121">
        <v>69</v>
      </c>
      <c r="B73" s="122">
        <f>IF(C73=0,"",VLOOKUP(C73,'男女入力'!$AX$5:$AY$174,2,0))</f>
      </c>
      <c r="C73" s="84"/>
      <c r="D73" s="123"/>
      <c r="E73" s="84"/>
      <c r="F73" s="84"/>
      <c r="G73" s="84"/>
      <c r="H73" s="84"/>
      <c r="I73" s="122">
        <f>IF(H73=0,"",VLOOKUP(H73,'男女入力'!$BA$5:$BB$6,2,0))</f>
      </c>
      <c r="J73" s="84"/>
      <c r="K73" s="124"/>
      <c r="L73" s="124"/>
      <c r="M73" s="125"/>
      <c r="N73" s="84"/>
      <c r="O73" s="122">
        <f>IF(N73=0,"",VLOOKUP(N73,'男女入力'!$AK$5:$AL$100,2,0))</f>
      </c>
      <c r="P73" s="84"/>
      <c r="Q73" s="123"/>
      <c r="R73" s="84"/>
      <c r="S73" s="122">
        <f>IF(R73=0,"",VLOOKUP(R73,'男女入力'!$AK$5:$AL$100,2,0))</f>
      </c>
      <c r="T73" s="126"/>
      <c r="U73" s="127"/>
      <c r="V73" s="84"/>
      <c r="W73" s="122">
        <f>IF(V73=0,"",VLOOKUP(V73,'男女入力'!$AK$5:$AL$100,2,0))</f>
      </c>
      <c r="X73" s="126"/>
      <c r="Y73" s="127"/>
      <c r="Z73" s="84"/>
      <c r="AA73" s="122">
        <f>IF(Z73=0,"",VLOOKUP(Z73,'男女入力'!$AN$5:$AO$21,2,0))</f>
      </c>
      <c r="AB73" s="126"/>
      <c r="AC73" s="84"/>
      <c r="AD73" s="127"/>
      <c r="AE73" s="84"/>
      <c r="AF73" s="122">
        <f>IF(AE73=0,"",VLOOKUP(AE73,'男女入力'!$AN$5:$AO$21,2,0))</f>
      </c>
      <c r="AG73" s="126"/>
      <c r="AH73" s="84"/>
      <c r="AI73" s="127"/>
      <c r="AK73" s="131"/>
      <c r="AL73" s="131"/>
      <c r="AM73" s="78"/>
      <c r="AX73" s="65"/>
      <c r="AY73" s="65"/>
    </row>
    <row r="74" spans="1:51" s="118" customFormat="1" ht="14.25">
      <c r="A74" s="121">
        <v>70</v>
      </c>
      <c r="B74" s="122">
        <f>IF(C74=0,"",VLOOKUP(C74,'男女入力'!$AX$5:$AY$174,2,0))</f>
      </c>
      <c r="C74" s="84"/>
      <c r="D74" s="123"/>
      <c r="E74" s="84"/>
      <c r="F74" s="84"/>
      <c r="G74" s="84"/>
      <c r="H74" s="84"/>
      <c r="I74" s="122">
        <f>IF(H74=0,"",VLOOKUP(H74,'男女入力'!$BA$5:$BB$6,2,0))</f>
      </c>
      <c r="J74" s="84"/>
      <c r="K74" s="124"/>
      <c r="L74" s="124"/>
      <c r="M74" s="125"/>
      <c r="N74" s="84"/>
      <c r="O74" s="122">
        <f>IF(N74=0,"",VLOOKUP(N74,'男女入力'!$AK$5:$AL$100,2,0))</f>
      </c>
      <c r="P74" s="84"/>
      <c r="Q74" s="123"/>
      <c r="R74" s="84"/>
      <c r="S74" s="122">
        <f>IF(R74=0,"",VLOOKUP(R74,'男女入力'!$AK$5:$AL$100,2,0))</f>
      </c>
      <c r="T74" s="126"/>
      <c r="U74" s="127"/>
      <c r="V74" s="84"/>
      <c r="W74" s="122">
        <f>IF(V74=0,"",VLOOKUP(V74,'男女入力'!$AK$5:$AL$100,2,0))</f>
      </c>
      <c r="X74" s="126"/>
      <c r="Y74" s="127"/>
      <c r="Z74" s="84"/>
      <c r="AA74" s="122">
        <f>IF(Z74=0,"",VLOOKUP(Z74,'男女入力'!$AN$5:$AO$21,2,0))</f>
      </c>
      <c r="AB74" s="126"/>
      <c r="AC74" s="84"/>
      <c r="AD74" s="127"/>
      <c r="AE74" s="84"/>
      <c r="AF74" s="122">
        <f>IF(AE74=0,"",VLOOKUP(AE74,'男女入力'!$AN$5:$AO$21,2,0))</f>
      </c>
      <c r="AG74" s="126"/>
      <c r="AH74" s="84"/>
      <c r="AI74" s="127"/>
      <c r="AK74" s="131"/>
      <c r="AL74" s="131"/>
      <c r="AM74" s="78"/>
      <c r="AX74" s="65"/>
      <c r="AY74" s="65"/>
    </row>
    <row r="75" spans="1:51" s="118" customFormat="1" ht="14.25">
      <c r="A75" s="121">
        <v>71</v>
      </c>
      <c r="B75" s="122">
        <f>IF(C75=0,"",VLOOKUP(C75,'男女入力'!$AX$5:$AY$174,2,0))</f>
      </c>
      <c r="C75" s="84"/>
      <c r="D75" s="123"/>
      <c r="E75" s="84"/>
      <c r="F75" s="84"/>
      <c r="G75" s="84"/>
      <c r="H75" s="84"/>
      <c r="I75" s="122">
        <f>IF(H75=0,"",VLOOKUP(H75,'男女入力'!$BA$5:$BB$6,2,0))</f>
      </c>
      <c r="J75" s="84"/>
      <c r="K75" s="124"/>
      <c r="L75" s="124"/>
      <c r="M75" s="125"/>
      <c r="N75" s="84"/>
      <c r="O75" s="122">
        <f>IF(N75=0,"",VLOOKUP(N75,'男女入力'!$AK$5:$AL$100,2,0))</f>
      </c>
      <c r="P75" s="84"/>
      <c r="Q75" s="123"/>
      <c r="R75" s="84"/>
      <c r="S75" s="122">
        <f>IF(R75=0,"",VLOOKUP(R75,'男女入力'!$AK$5:$AL$100,2,0))</f>
      </c>
      <c r="T75" s="126"/>
      <c r="U75" s="127"/>
      <c r="V75" s="84"/>
      <c r="W75" s="122">
        <f>IF(V75=0,"",VLOOKUP(V75,'男女入力'!$AK$5:$AL$100,2,0))</f>
      </c>
      <c r="X75" s="126"/>
      <c r="Y75" s="127"/>
      <c r="Z75" s="84"/>
      <c r="AA75" s="122">
        <f>IF(Z75=0,"",VLOOKUP(Z75,'男女入力'!$AN$5:$AO$21,2,0))</f>
      </c>
      <c r="AB75" s="126"/>
      <c r="AC75" s="84"/>
      <c r="AD75" s="127"/>
      <c r="AE75" s="84"/>
      <c r="AF75" s="122">
        <f>IF(AE75=0,"",VLOOKUP(AE75,'男女入力'!$AN$5:$AO$21,2,0))</f>
      </c>
      <c r="AG75" s="126"/>
      <c r="AH75" s="84"/>
      <c r="AI75" s="127"/>
      <c r="AK75" s="131"/>
      <c r="AL75" s="131"/>
      <c r="AM75" s="78"/>
      <c r="AX75" s="65"/>
      <c r="AY75" s="65"/>
    </row>
    <row r="76" spans="1:51" s="118" customFormat="1" ht="14.25">
      <c r="A76" s="121">
        <v>72</v>
      </c>
      <c r="B76" s="122">
        <f>IF(C76=0,"",VLOOKUP(C76,'男女入力'!$AX$5:$AY$174,2,0))</f>
      </c>
      <c r="C76" s="84"/>
      <c r="D76" s="123"/>
      <c r="E76" s="84"/>
      <c r="F76" s="84"/>
      <c r="G76" s="84"/>
      <c r="H76" s="84"/>
      <c r="I76" s="122">
        <f>IF(H76=0,"",VLOOKUP(H76,'男女入力'!$BA$5:$BB$6,2,0))</f>
      </c>
      <c r="J76" s="84"/>
      <c r="K76" s="124"/>
      <c r="L76" s="124"/>
      <c r="M76" s="125"/>
      <c r="N76" s="84"/>
      <c r="O76" s="122">
        <f>IF(N76=0,"",VLOOKUP(N76,'男女入力'!$AK$5:$AL$100,2,0))</f>
      </c>
      <c r="P76" s="84"/>
      <c r="Q76" s="123"/>
      <c r="R76" s="84"/>
      <c r="S76" s="122">
        <f>IF(R76=0,"",VLOOKUP(R76,'男女入力'!$AK$5:$AL$100,2,0))</f>
      </c>
      <c r="T76" s="126"/>
      <c r="U76" s="127"/>
      <c r="V76" s="84"/>
      <c r="W76" s="122">
        <f>IF(V76=0,"",VLOOKUP(V76,'男女入力'!$AK$5:$AL$100,2,0))</f>
      </c>
      <c r="X76" s="126"/>
      <c r="Y76" s="127"/>
      <c r="Z76" s="84"/>
      <c r="AA76" s="122">
        <f>IF(Z76=0,"",VLOOKUP(Z76,'男女入力'!$AN$5:$AO$21,2,0))</f>
      </c>
      <c r="AB76" s="126"/>
      <c r="AC76" s="84"/>
      <c r="AD76" s="127"/>
      <c r="AE76" s="84"/>
      <c r="AF76" s="122">
        <f>IF(AE76=0,"",VLOOKUP(AE76,'男女入力'!$AN$5:$AO$21,2,0))</f>
      </c>
      <c r="AG76" s="126"/>
      <c r="AH76" s="84"/>
      <c r="AI76" s="127"/>
      <c r="AK76" s="131"/>
      <c r="AL76" s="131"/>
      <c r="AM76" s="78"/>
      <c r="AX76" s="65"/>
      <c r="AY76" s="65"/>
    </row>
    <row r="77" spans="1:51" s="118" customFormat="1" ht="14.25">
      <c r="A77" s="121">
        <v>73</v>
      </c>
      <c r="B77" s="122">
        <f>IF(C77=0,"",VLOOKUP(C77,'男女入力'!$AX$5:$AY$174,2,0))</f>
      </c>
      <c r="C77" s="84"/>
      <c r="D77" s="123"/>
      <c r="E77" s="84"/>
      <c r="F77" s="84"/>
      <c r="G77" s="84"/>
      <c r="H77" s="84"/>
      <c r="I77" s="122">
        <f>IF(H77=0,"",VLOOKUP(H77,'男女入力'!$BA$5:$BB$6,2,0))</f>
      </c>
      <c r="J77" s="84"/>
      <c r="K77" s="124"/>
      <c r="L77" s="124"/>
      <c r="M77" s="125"/>
      <c r="N77" s="84"/>
      <c r="O77" s="122">
        <f>IF(N77=0,"",VLOOKUP(N77,'男女入力'!$AK$5:$AL$100,2,0))</f>
      </c>
      <c r="P77" s="84"/>
      <c r="Q77" s="123"/>
      <c r="R77" s="84"/>
      <c r="S77" s="122">
        <f>IF(R77=0,"",VLOOKUP(R77,'男女入力'!$AK$5:$AL$100,2,0))</f>
      </c>
      <c r="T77" s="126"/>
      <c r="U77" s="127"/>
      <c r="V77" s="84"/>
      <c r="W77" s="122">
        <f>IF(V77=0,"",VLOOKUP(V77,'男女入力'!$AK$5:$AL$100,2,0))</f>
      </c>
      <c r="X77" s="126"/>
      <c r="Y77" s="127"/>
      <c r="Z77" s="84"/>
      <c r="AA77" s="122">
        <f>IF(Z77=0,"",VLOOKUP(Z77,'男女入力'!$AN$5:$AO$21,2,0))</f>
      </c>
      <c r="AB77" s="126"/>
      <c r="AC77" s="84"/>
      <c r="AD77" s="127"/>
      <c r="AE77" s="84"/>
      <c r="AF77" s="122">
        <f>IF(AE77=0,"",VLOOKUP(AE77,'男女入力'!$AN$5:$AO$21,2,0))</f>
      </c>
      <c r="AG77" s="126"/>
      <c r="AH77" s="84"/>
      <c r="AI77" s="127"/>
      <c r="AK77" s="131"/>
      <c r="AL77" s="131"/>
      <c r="AM77" s="78"/>
      <c r="AX77" s="65"/>
      <c r="AY77" s="65"/>
    </row>
    <row r="78" spans="1:51" s="118" customFormat="1" ht="14.25">
      <c r="A78" s="121">
        <v>74</v>
      </c>
      <c r="B78" s="122">
        <f>IF(C78=0,"",VLOOKUP(C78,'男女入力'!$AX$5:$AY$174,2,0))</f>
      </c>
      <c r="C78" s="84"/>
      <c r="D78" s="123"/>
      <c r="E78" s="84"/>
      <c r="F78" s="84"/>
      <c r="G78" s="84"/>
      <c r="H78" s="84"/>
      <c r="I78" s="122">
        <f>IF(H78=0,"",VLOOKUP(H78,'男女入力'!$BA$5:$BB$6,2,0))</f>
      </c>
      <c r="J78" s="84"/>
      <c r="K78" s="124"/>
      <c r="L78" s="124"/>
      <c r="M78" s="125"/>
      <c r="N78" s="84"/>
      <c r="O78" s="122">
        <f>IF(N78=0,"",VLOOKUP(N78,'男女入力'!$AK$5:$AL$100,2,0))</f>
      </c>
      <c r="P78" s="84"/>
      <c r="Q78" s="123"/>
      <c r="R78" s="84"/>
      <c r="S78" s="122">
        <f>IF(R78=0,"",VLOOKUP(R78,'男女入力'!$AK$5:$AL$100,2,0))</f>
      </c>
      <c r="T78" s="126"/>
      <c r="U78" s="127"/>
      <c r="V78" s="84"/>
      <c r="W78" s="122">
        <f>IF(V78=0,"",VLOOKUP(V78,'男女入力'!$AK$5:$AL$100,2,0))</f>
      </c>
      <c r="X78" s="126"/>
      <c r="Y78" s="127"/>
      <c r="Z78" s="84"/>
      <c r="AA78" s="122">
        <f>IF(Z78=0,"",VLOOKUP(Z78,'男女入力'!$AN$5:$AO$21,2,0))</f>
      </c>
      <c r="AB78" s="126"/>
      <c r="AC78" s="84"/>
      <c r="AD78" s="127"/>
      <c r="AE78" s="84"/>
      <c r="AF78" s="122">
        <f>IF(AE78=0,"",VLOOKUP(AE78,'男女入力'!$AN$5:$AO$21,2,0))</f>
      </c>
      <c r="AG78" s="126"/>
      <c r="AH78" s="84"/>
      <c r="AI78" s="127"/>
      <c r="AK78" s="132"/>
      <c r="AL78" s="132"/>
      <c r="AM78" s="78"/>
      <c r="AX78" s="65"/>
      <c r="AY78" s="65"/>
    </row>
    <row r="79" spans="1:51" s="118" customFormat="1" ht="14.25">
      <c r="A79" s="121">
        <v>75</v>
      </c>
      <c r="B79" s="122">
        <f>IF(C79=0,"",VLOOKUP(C79,'男女入力'!$AX$5:$AY$174,2,0))</f>
      </c>
      <c r="C79" s="84"/>
      <c r="D79" s="123"/>
      <c r="E79" s="84"/>
      <c r="F79" s="84"/>
      <c r="G79" s="84"/>
      <c r="H79" s="84"/>
      <c r="I79" s="122">
        <f>IF(H79=0,"",VLOOKUP(H79,'男女入力'!$BA$5:$BB$6,2,0))</f>
      </c>
      <c r="J79" s="84"/>
      <c r="K79" s="124"/>
      <c r="L79" s="124"/>
      <c r="M79" s="125"/>
      <c r="N79" s="84"/>
      <c r="O79" s="122">
        <f>IF(N79=0,"",VLOOKUP(N79,'男女入力'!$AK$5:$AL$100,2,0))</f>
      </c>
      <c r="P79" s="84"/>
      <c r="Q79" s="123"/>
      <c r="R79" s="84"/>
      <c r="S79" s="122">
        <f>IF(R79=0,"",VLOOKUP(R79,'男女入力'!$AK$5:$AL$100,2,0))</f>
      </c>
      <c r="T79" s="126"/>
      <c r="U79" s="127"/>
      <c r="V79" s="84"/>
      <c r="W79" s="122">
        <f>IF(V79=0,"",VLOOKUP(V79,'男女入力'!$AK$5:$AL$100,2,0))</f>
      </c>
      <c r="X79" s="126"/>
      <c r="Y79" s="127"/>
      <c r="Z79" s="84"/>
      <c r="AA79" s="122">
        <f>IF(Z79=0,"",VLOOKUP(Z79,'男女入力'!$AN$5:$AO$21,2,0))</f>
      </c>
      <c r="AB79" s="126"/>
      <c r="AC79" s="84"/>
      <c r="AD79" s="127"/>
      <c r="AE79" s="84"/>
      <c r="AF79" s="122">
        <f>IF(AE79=0,"",VLOOKUP(AE79,'男女入力'!$AN$5:$AO$21,2,0))</f>
      </c>
      <c r="AG79" s="126"/>
      <c r="AH79" s="84"/>
      <c r="AI79" s="127"/>
      <c r="AK79" s="131"/>
      <c r="AL79" s="131"/>
      <c r="AM79" s="78"/>
      <c r="AX79" s="65"/>
      <c r="AY79" s="65"/>
    </row>
    <row r="80" spans="1:51" s="118" customFormat="1" ht="14.25">
      <c r="A80" s="121">
        <v>76</v>
      </c>
      <c r="B80" s="122">
        <f>IF(C80=0,"",VLOOKUP(C80,'男女入力'!$AX$5:$AY$174,2,0))</f>
      </c>
      <c r="C80" s="84"/>
      <c r="D80" s="123"/>
      <c r="E80" s="84"/>
      <c r="F80" s="84"/>
      <c r="G80" s="84"/>
      <c r="H80" s="84"/>
      <c r="I80" s="122">
        <f>IF(H80=0,"",VLOOKUP(H80,'男女入力'!$BA$5:$BB$6,2,0))</f>
      </c>
      <c r="J80" s="84"/>
      <c r="K80" s="124"/>
      <c r="L80" s="124"/>
      <c r="M80" s="125"/>
      <c r="N80" s="84"/>
      <c r="O80" s="122">
        <f>IF(N80=0,"",VLOOKUP(N80,'男女入力'!$AK$5:$AL$100,2,0))</f>
      </c>
      <c r="P80" s="84"/>
      <c r="Q80" s="123"/>
      <c r="R80" s="84"/>
      <c r="S80" s="122">
        <f>IF(R80=0,"",VLOOKUP(R80,'男女入力'!$AK$5:$AL$100,2,0))</f>
      </c>
      <c r="T80" s="126"/>
      <c r="U80" s="127"/>
      <c r="V80" s="84"/>
      <c r="W80" s="122">
        <f>IF(V80=0,"",VLOOKUP(V80,'男女入力'!$AK$5:$AL$100,2,0))</f>
      </c>
      <c r="X80" s="126"/>
      <c r="Y80" s="127"/>
      <c r="Z80" s="84"/>
      <c r="AA80" s="122">
        <f>IF(Z80=0,"",VLOOKUP(Z80,'男女入力'!$AN$5:$AO$21,2,0))</f>
      </c>
      <c r="AB80" s="126"/>
      <c r="AC80" s="84"/>
      <c r="AD80" s="127"/>
      <c r="AE80" s="84"/>
      <c r="AF80" s="122">
        <f>IF(AE80=0,"",VLOOKUP(AE80,'男女入力'!$AN$5:$AO$21,2,0))</f>
      </c>
      <c r="AG80" s="126"/>
      <c r="AH80" s="84"/>
      <c r="AI80" s="127"/>
      <c r="AK80" s="131"/>
      <c r="AL80" s="131"/>
      <c r="AM80" s="78"/>
      <c r="AN80" s="80"/>
      <c r="AO80" s="80"/>
      <c r="AX80" s="65"/>
      <c r="AY80" s="65"/>
    </row>
    <row r="81" spans="1:51" s="118" customFormat="1" ht="14.25">
      <c r="A81" s="121">
        <v>77</v>
      </c>
      <c r="B81" s="122">
        <f>IF(C81=0,"",VLOOKUP(C81,'男女入力'!$AX$5:$AY$174,2,0))</f>
      </c>
      <c r="C81" s="84"/>
      <c r="D81" s="123"/>
      <c r="E81" s="84"/>
      <c r="F81" s="84"/>
      <c r="G81" s="84"/>
      <c r="H81" s="84"/>
      <c r="I81" s="122">
        <f>IF(H81=0,"",VLOOKUP(H81,'男女入力'!$BA$5:$BB$6,2,0))</f>
      </c>
      <c r="J81" s="84"/>
      <c r="K81" s="124"/>
      <c r="L81" s="124"/>
      <c r="M81" s="125"/>
      <c r="N81" s="84"/>
      <c r="O81" s="122">
        <f>IF(N81=0,"",VLOOKUP(N81,'男女入力'!$AK$5:$AL$100,2,0))</f>
      </c>
      <c r="P81" s="84"/>
      <c r="Q81" s="123"/>
      <c r="R81" s="84"/>
      <c r="S81" s="122">
        <f>IF(R81=0,"",VLOOKUP(R81,'男女入力'!$AK$5:$AL$100,2,0))</f>
      </c>
      <c r="T81" s="126"/>
      <c r="U81" s="127"/>
      <c r="V81" s="84"/>
      <c r="W81" s="122">
        <f>IF(V81=0,"",VLOOKUP(V81,'男女入力'!$AK$5:$AL$100,2,0))</f>
      </c>
      <c r="X81" s="126"/>
      <c r="Y81" s="127"/>
      <c r="Z81" s="84"/>
      <c r="AA81" s="122">
        <f>IF(Z81=0,"",VLOOKUP(Z81,'男女入力'!$AN$5:$AO$21,2,0))</f>
      </c>
      <c r="AB81" s="126"/>
      <c r="AC81" s="84"/>
      <c r="AD81" s="127"/>
      <c r="AE81" s="84"/>
      <c r="AF81" s="122">
        <f>IF(AE81=0,"",VLOOKUP(AE81,'男女入力'!$AN$5:$AO$21,2,0))</f>
      </c>
      <c r="AG81" s="126"/>
      <c r="AH81" s="84"/>
      <c r="AI81" s="127"/>
      <c r="AK81" s="131"/>
      <c r="AL81" s="131"/>
      <c r="AM81" s="78"/>
      <c r="AN81" s="80"/>
      <c r="AO81" s="80"/>
      <c r="AX81" s="65"/>
      <c r="AY81" s="65"/>
    </row>
    <row r="82" spans="1:51" s="118" customFormat="1" ht="14.25">
      <c r="A82" s="121">
        <v>78</v>
      </c>
      <c r="B82" s="122">
        <f>IF(C82=0,"",VLOOKUP(C82,'男女入力'!$AX$5:$AY$174,2,0))</f>
      </c>
      <c r="C82" s="84"/>
      <c r="D82" s="123"/>
      <c r="E82" s="84"/>
      <c r="F82" s="84"/>
      <c r="G82" s="84"/>
      <c r="H82" s="84"/>
      <c r="I82" s="122">
        <f>IF(H82=0,"",VLOOKUP(H82,'男女入力'!$BA$5:$BB$6,2,0))</f>
      </c>
      <c r="J82" s="84"/>
      <c r="K82" s="124"/>
      <c r="L82" s="124"/>
      <c r="M82" s="125"/>
      <c r="N82" s="84"/>
      <c r="O82" s="122">
        <f>IF(N82=0,"",VLOOKUP(N82,'男女入力'!$AK$5:$AL$100,2,0))</f>
      </c>
      <c r="P82" s="84"/>
      <c r="Q82" s="123"/>
      <c r="R82" s="84"/>
      <c r="S82" s="122">
        <f>IF(R82=0,"",VLOOKUP(R82,'男女入力'!$AK$5:$AL$100,2,0))</f>
      </c>
      <c r="T82" s="126"/>
      <c r="U82" s="127"/>
      <c r="V82" s="84"/>
      <c r="W82" s="122">
        <f>IF(V82=0,"",VLOOKUP(V82,'男女入力'!$AK$5:$AL$100,2,0))</f>
      </c>
      <c r="X82" s="126"/>
      <c r="Y82" s="127"/>
      <c r="Z82" s="84"/>
      <c r="AA82" s="122">
        <f>IF(Z82=0,"",VLOOKUP(Z82,'男女入力'!$AN$5:$AO$21,2,0))</f>
      </c>
      <c r="AB82" s="126"/>
      <c r="AC82" s="84"/>
      <c r="AD82" s="127"/>
      <c r="AE82" s="84"/>
      <c r="AF82" s="122">
        <f>IF(AE82=0,"",VLOOKUP(AE82,'男女入力'!$AN$5:$AO$21,2,0))</f>
      </c>
      <c r="AG82" s="126"/>
      <c r="AH82" s="84"/>
      <c r="AI82" s="127"/>
      <c r="AK82" s="131"/>
      <c r="AL82" s="131"/>
      <c r="AM82" s="78"/>
      <c r="AN82" s="80"/>
      <c r="AO82" s="80"/>
      <c r="AX82" s="65"/>
      <c r="AY82" s="65"/>
    </row>
    <row r="83" spans="1:51" s="118" customFormat="1" ht="14.25">
      <c r="A83" s="121">
        <v>79</v>
      </c>
      <c r="B83" s="122">
        <f>IF(C83=0,"",VLOOKUP(C83,'男女入力'!$AX$5:$AY$174,2,0))</f>
      </c>
      <c r="C83" s="84"/>
      <c r="D83" s="123"/>
      <c r="E83" s="84"/>
      <c r="F83" s="84"/>
      <c r="G83" s="84"/>
      <c r="H83" s="84"/>
      <c r="I83" s="122">
        <f>IF(H83=0,"",VLOOKUP(H83,'男女入力'!$BA$5:$BB$6,2,0))</f>
      </c>
      <c r="J83" s="84"/>
      <c r="K83" s="124"/>
      <c r="L83" s="124"/>
      <c r="M83" s="125"/>
      <c r="N83" s="84"/>
      <c r="O83" s="122">
        <f>IF(N83=0,"",VLOOKUP(N83,'男女入力'!$AK$5:$AL$100,2,0))</f>
      </c>
      <c r="P83" s="84"/>
      <c r="Q83" s="123"/>
      <c r="R83" s="84"/>
      <c r="S83" s="122">
        <f>IF(R83=0,"",VLOOKUP(R83,'男女入力'!$AK$5:$AL$100,2,0))</f>
      </c>
      <c r="T83" s="126"/>
      <c r="U83" s="127"/>
      <c r="V83" s="84"/>
      <c r="W83" s="122">
        <f>IF(V83=0,"",VLOOKUP(V83,'男女入力'!$AK$5:$AL$100,2,0))</f>
      </c>
      <c r="X83" s="126"/>
      <c r="Y83" s="127"/>
      <c r="Z83" s="84"/>
      <c r="AA83" s="122">
        <f>IF(Z83=0,"",VLOOKUP(Z83,'男女入力'!$AN$5:$AO$21,2,0))</f>
      </c>
      <c r="AB83" s="126"/>
      <c r="AC83" s="84"/>
      <c r="AD83" s="127"/>
      <c r="AE83" s="84"/>
      <c r="AF83" s="122">
        <f>IF(AE83=0,"",VLOOKUP(AE83,'男女入力'!$AN$5:$AO$21,2,0))</f>
      </c>
      <c r="AG83" s="126"/>
      <c r="AH83" s="84"/>
      <c r="AI83" s="127"/>
      <c r="AK83" s="132"/>
      <c r="AL83" s="132"/>
      <c r="AM83" s="78"/>
      <c r="AN83" s="80"/>
      <c r="AO83" s="80"/>
      <c r="AX83" s="65"/>
      <c r="AY83" s="65"/>
    </row>
    <row r="84" spans="1:51" s="118" customFormat="1" ht="14.25">
      <c r="A84" s="121">
        <v>80</v>
      </c>
      <c r="B84" s="122">
        <f>IF(C84=0,"",VLOOKUP(C84,'男女入力'!$AX$5:$AY$174,2,0))</f>
      </c>
      <c r="C84" s="84"/>
      <c r="D84" s="123"/>
      <c r="E84" s="84"/>
      <c r="F84" s="84"/>
      <c r="G84" s="84"/>
      <c r="H84" s="84"/>
      <c r="I84" s="122">
        <f>IF(H84=0,"",VLOOKUP(H84,'男女入力'!$BA$5:$BB$6,2,0))</f>
      </c>
      <c r="J84" s="84"/>
      <c r="K84" s="124"/>
      <c r="L84" s="124"/>
      <c r="M84" s="125"/>
      <c r="N84" s="84"/>
      <c r="O84" s="122">
        <f>IF(N84=0,"",VLOOKUP(N84,'男女入力'!$AK$5:$AL$100,2,0))</f>
      </c>
      <c r="P84" s="84"/>
      <c r="Q84" s="123"/>
      <c r="R84" s="84"/>
      <c r="S84" s="122">
        <f>IF(R84=0,"",VLOOKUP(R84,'男女入力'!$AK$5:$AL$100,2,0))</f>
      </c>
      <c r="T84" s="126"/>
      <c r="U84" s="127"/>
      <c r="V84" s="84"/>
      <c r="W84" s="122">
        <f>IF(V84=0,"",VLOOKUP(V84,'男女入力'!$AK$5:$AL$100,2,0))</f>
      </c>
      <c r="X84" s="126"/>
      <c r="Y84" s="127"/>
      <c r="Z84" s="84"/>
      <c r="AA84" s="122">
        <f>IF(Z84=0,"",VLOOKUP(Z84,'男女入力'!$AN$5:$AO$21,2,0))</f>
      </c>
      <c r="AB84" s="126"/>
      <c r="AC84" s="84"/>
      <c r="AD84" s="127"/>
      <c r="AE84" s="84"/>
      <c r="AF84" s="122">
        <f>IF(AE84=0,"",VLOOKUP(AE84,'男女入力'!$AN$5:$AO$21,2,0))</f>
      </c>
      <c r="AG84" s="126"/>
      <c r="AH84" s="84"/>
      <c r="AI84" s="127"/>
      <c r="AK84" s="132"/>
      <c r="AL84" s="132"/>
      <c r="AM84" s="78"/>
      <c r="AN84" s="80"/>
      <c r="AO84" s="80"/>
      <c r="AX84" s="65"/>
      <c r="AY84" s="65"/>
    </row>
    <row r="85" spans="1:51" s="118" customFormat="1" ht="14.25">
      <c r="A85" s="121">
        <v>81</v>
      </c>
      <c r="B85" s="122">
        <f>IF(C85=0,"",VLOOKUP(C85,'男女入力'!$AX$5:$AY$174,2,0))</f>
      </c>
      <c r="C85" s="84"/>
      <c r="D85" s="123"/>
      <c r="E85" s="84"/>
      <c r="F85" s="84"/>
      <c r="G85" s="84"/>
      <c r="H85" s="84"/>
      <c r="I85" s="122">
        <f>IF(H85=0,"",VLOOKUP(H85,'男女入力'!$BA$5:$BB$6,2,0))</f>
      </c>
      <c r="J85" s="84"/>
      <c r="K85" s="124"/>
      <c r="L85" s="124"/>
      <c r="M85" s="125"/>
      <c r="N85" s="84"/>
      <c r="O85" s="122">
        <f>IF(N85=0,"",VLOOKUP(N85,'男女入力'!$AK$5:$AL$100,2,0))</f>
      </c>
      <c r="P85" s="84"/>
      <c r="Q85" s="123"/>
      <c r="R85" s="84"/>
      <c r="S85" s="122">
        <f>IF(R85=0,"",VLOOKUP(R85,'男女入力'!$AK$5:$AL$100,2,0))</f>
      </c>
      <c r="T85" s="126"/>
      <c r="U85" s="127"/>
      <c r="V85" s="84"/>
      <c r="W85" s="122">
        <f>IF(V85=0,"",VLOOKUP(V85,'男女入力'!$AK$5:$AL$100,2,0))</f>
      </c>
      <c r="X85" s="126"/>
      <c r="Y85" s="127"/>
      <c r="Z85" s="84"/>
      <c r="AA85" s="122">
        <f>IF(Z85=0,"",VLOOKUP(Z85,'男女入力'!$AN$5:$AO$21,2,0))</f>
      </c>
      <c r="AB85" s="126"/>
      <c r="AC85" s="84"/>
      <c r="AD85" s="127"/>
      <c r="AE85" s="84"/>
      <c r="AF85" s="122">
        <f>IF(AE85=0,"",VLOOKUP(AE85,'男女入力'!$AN$5:$AO$21,2,0))</f>
      </c>
      <c r="AG85" s="126"/>
      <c r="AH85" s="84"/>
      <c r="AI85" s="127"/>
      <c r="AK85" s="132"/>
      <c r="AL85" s="132"/>
      <c r="AM85" s="78"/>
      <c r="AN85" s="80"/>
      <c r="AO85" s="80"/>
      <c r="AX85" s="65"/>
      <c r="AY85" s="65"/>
    </row>
    <row r="86" spans="1:51" s="118" customFormat="1" ht="14.25">
      <c r="A86" s="121">
        <v>82</v>
      </c>
      <c r="B86" s="122">
        <f>IF(C86=0,"",VLOOKUP(C86,'男女入力'!$AX$5:$AY$174,2,0))</f>
      </c>
      <c r="C86" s="84"/>
      <c r="D86" s="123"/>
      <c r="E86" s="84"/>
      <c r="F86" s="84"/>
      <c r="G86" s="84"/>
      <c r="H86" s="84"/>
      <c r="I86" s="122">
        <f>IF(H86=0,"",VLOOKUP(H86,'男女入力'!$BA$5:$BB$6,2,0))</f>
      </c>
      <c r="J86" s="84"/>
      <c r="K86" s="124"/>
      <c r="L86" s="124"/>
      <c r="M86" s="125"/>
      <c r="N86" s="84"/>
      <c r="O86" s="122">
        <f>IF(N86=0,"",VLOOKUP(N86,'男女入力'!$AK$5:$AL$100,2,0))</f>
      </c>
      <c r="P86" s="84"/>
      <c r="Q86" s="123"/>
      <c r="R86" s="84"/>
      <c r="S86" s="122">
        <f>IF(R86=0,"",VLOOKUP(R86,'男女入力'!$AK$5:$AL$100,2,0))</f>
      </c>
      <c r="T86" s="126"/>
      <c r="U86" s="127"/>
      <c r="V86" s="84"/>
      <c r="W86" s="122">
        <f>IF(V86=0,"",VLOOKUP(V86,'男女入力'!$AK$5:$AL$100,2,0))</f>
      </c>
      <c r="X86" s="126"/>
      <c r="Y86" s="127"/>
      <c r="Z86" s="84"/>
      <c r="AA86" s="122">
        <f>IF(Z86=0,"",VLOOKUP(Z86,'男女入力'!$AN$5:$AO$21,2,0))</f>
      </c>
      <c r="AB86" s="126"/>
      <c r="AC86" s="84"/>
      <c r="AD86" s="127"/>
      <c r="AE86" s="84"/>
      <c r="AF86" s="122">
        <f>IF(AE86=0,"",VLOOKUP(AE86,'男女入力'!$AN$5:$AO$21,2,0))</f>
      </c>
      <c r="AG86" s="126"/>
      <c r="AH86" s="84"/>
      <c r="AI86" s="127"/>
      <c r="AK86" s="132"/>
      <c r="AL86" s="132"/>
      <c r="AM86" s="78"/>
      <c r="AN86" s="80"/>
      <c r="AO86" s="80"/>
      <c r="AX86" s="65"/>
      <c r="AY86" s="65"/>
    </row>
    <row r="87" spans="1:51" s="118" customFormat="1" ht="14.25">
      <c r="A87" s="121">
        <v>83</v>
      </c>
      <c r="B87" s="122">
        <f>IF(C87=0,"",VLOOKUP(C87,'男女入力'!$AX$5:$AY$174,2,0))</f>
      </c>
      <c r="C87" s="84"/>
      <c r="D87" s="123"/>
      <c r="E87" s="84"/>
      <c r="F87" s="84"/>
      <c r="G87" s="84"/>
      <c r="H87" s="84"/>
      <c r="I87" s="122">
        <f>IF(H87=0,"",VLOOKUP(H87,'男女入力'!$BA$5:$BB$6,2,0))</f>
      </c>
      <c r="J87" s="84"/>
      <c r="K87" s="124"/>
      <c r="L87" s="124"/>
      <c r="M87" s="125"/>
      <c r="N87" s="84"/>
      <c r="O87" s="122">
        <f>IF(N87=0,"",VLOOKUP(N87,'男女入力'!$AK$5:$AL$100,2,0))</f>
      </c>
      <c r="P87" s="84"/>
      <c r="Q87" s="123"/>
      <c r="R87" s="84"/>
      <c r="S87" s="122">
        <f>IF(R87=0,"",VLOOKUP(R87,'男女入力'!$AK$5:$AL$100,2,0))</f>
      </c>
      <c r="T87" s="126"/>
      <c r="U87" s="127"/>
      <c r="V87" s="84"/>
      <c r="W87" s="122">
        <f>IF(V87=0,"",VLOOKUP(V87,'男女入力'!$AK$5:$AL$100,2,0))</f>
      </c>
      <c r="X87" s="126"/>
      <c r="Y87" s="127"/>
      <c r="Z87" s="84"/>
      <c r="AA87" s="122">
        <f>IF(Z87=0,"",VLOOKUP(Z87,'男女入力'!$AN$5:$AO$21,2,0))</f>
      </c>
      <c r="AB87" s="126"/>
      <c r="AC87" s="84"/>
      <c r="AD87" s="127"/>
      <c r="AE87" s="84"/>
      <c r="AF87" s="122">
        <f>IF(AE87=0,"",VLOOKUP(AE87,'男女入力'!$AN$5:$AO$21,2,0))</f>
      </c>
      <c r="AG87" s="126"/>
      <c r="AH87" s="84"/>
      <c r="AI87" s="127"/>
      <c r="AK87" s="132"/>
      <c r="AL87" s="132"/>
      <c r="AM87" s="78"/>
      <c r="AN87" s="80"/>
      <c r="AO87" s="80"/>
      <c r="AX87" s="65"/>
      <c r="AY87" s="65"/>
    </row>
    <row r="88" spans="1:51" s="118" customFormat="1" ht="14.25">
      <c r="A88" s="121">
        <v>84</v>
      </c>
      <c r="B88" s="122">
        <f>IF(C88=0,"",VLOOKUP(C88,'男女入力'!$AX$5:$AY$174,2,0))</f>
      </c>
      <c r="C88" s="84"/>
      <c r="D88" s="123"/>
      <c r="E88" s="84"/>
      <c r="F88" s="84"/>
      <c r="G88" s="84"/>
      <c r="H88" s="84"/>
      <c r="I88" s="122">
        <f>IF(H88=0,"",VLOOKUP(H88,'男女入力'!$BA$5:$BB$6,2,0))</f>
      </c>
      <c r="J88" s="84"/>
      <c r="K88" s="124"/>
      <c r="L88" s="124"/>
      <c r="M88" s="125"/>
      <c r="N88" s="84"/>
      <c r="O88" s="122">
        <f>IF(N88=0,"",VLOOKUP(N88,'男女入力'!$AK$5:$AL$100,2,0))</f>
      </c>
      <c r="P88" s="84"/>
      <c r="Q88" s="123"/>
      <c r="R88" s="84"/>
      <c r="S88" s="122">
        <f>IF(R88=0,"",VLOOKUP(R88,'男女入力'!$AK$5:$AL$100,2,0))</f>
      </c>
      <c r="T88" s="126"/>
      <c r="U88" s="127"/>
      <c r="V88" s="84"/>
      <c r="W88" s="122">
        <f>IF(V88=0,"",VLOOKUP(V88,'男女入力'!$AK$5:$AL$100,2,0))</f>
      </c>
      <c r="X88" s="126"/>
      <c r="Y88" s="127"/>
      <c r="Z88" s="84"/>
      <c r="AA88" s="122">
        <f>IF(Z88=0,"",VLOOKUP(Z88,'男女入力'!$AN$5:$AO$21,2,0))</f>
      </c>
      <c r="AB88" s="126"/>
      <c r="AC88" s="84"/>
      <c r="AD88" s="127"/>
      <c r="AE88" s="84"/>
      <c r="AF88" s="122">
        <f>IF(AE88=0,"",VLOOKUP(AE88,'男女入力'!$AN$5:$AO$21,2,0))</f>
      </c>
      <c r="AG88" s="126"/>
      <c r="AH88" s="84"/>
      <c r="AI88" s="127"/>
      <c r="AK88" s="132"/>
      <c r="AL88" s="132"/>
      <c r="AM88" s="78"/>
      <c r="AN88" s="80"/>
      <c r="AO88" s="80"/>
      <c r="AX88" s="65"/>
      <c r="AY88" s="65"/>
    </row>
    <row r="89" spans="1:51" s="118" customFormat="1" ht="14.25">
      <c r="A89" s="121">
        <v>85</v>
      </c>
      <c r="B89" s="122">
        <f>IF(C89=0,"",VLOOKUP(C89,'男女入力'!$AX$5:$AY$174,2,0))</f>
      </c>
      <c r="C89" s="84"/>
      <c r="D89" s="123"/>
      <c r="E89" s="84"/>
      <c r="F89" s="84"/>
      <c r="G89" s="84"/>
      <c r="H89" s="84"/>
      <c r="I89" s="122">
        <f>IF(H89=0,"",VLOOKUP(H89,'男女入力'!$BA$5:$BB$6,2,0))</f>
      </c>
      <c r="J89" s="84"/>
      <c r="K89" s="124"/>
      <c r="L89" s="124"/>
      <c r="M89" s="125"/>
      <c r="N89" s="84"/>
      <c r="O89" s="122">
        <f>IF(N89=0,"",VLOOKUP(N89,'男女入力'!$AK$5:$AL$100,2,0))</f>
      </c>
      <c r="P89" s="84"/>
      <c r="Q89" s="123"/>
      <c r="R89" s="84"/>
      <c r="S89" s="122">
        <f>IF(R89=0,"",VLOOKUP(R89,'男女入力'!$AK$5:$AL$100,2,0))</f>
      </c>
      <c r="T89" s="126"/>
      <c r="U89" s="127"/>
      <c r="V89" s="84"/>
      <c r="W89" s="122">
        <f>IF(V89=0,"",VLOOKUP(V89,'男女入力'!$AK$5:$AL$100,2,0))</f>
      </c>
      <c r="X89" s="126"/>
      <c r="Y89" s="127"/>
      <c r="Z89" s="84"/>
      <c r="AA89" s="122">
        <f>IF(Z89=0,"",VLOOKUP(Z89,'男女入力'!$AN$5:$AO$21,2,0))</f>
      </c>
      <c r="AB89" s="126"/>
      <c r="AC89" s="84"/>
      <c r="AD89" s="127"/>
      <c r="AE89" s="84"/>
      <c r="AF89" s="122">
        <f>IF(AE89=0,"",VLOOKUP(AE89,'男女入力'!$AN$5:$AO$21,2,0))</f>
      </c>
      <c r="AG89" s="126"/>
      <c r="AH89" s="84"/>
      <c r="AI89" s="127"/>
      <c r="AK89" s="132"/>
      <c r="AL89" s="132"/>
      <c r="AM89" s="78"/>
      <c r="AN89" s="80"/>
      <c r="AO89" s="80"/>
      <c r="AX89" s="65"/>
      <c r="AY89" s="65"/>
    </row>
    <row r="90" spans="1:51" s="118" customFormat="1" ht="14.25">
      <c r="A90" s="121">
        <v>86</v>
      </c>
      <c r="B90" s="122">
        <f>IF(C90=0,"",VLOOKUP(C90,'男女入力'!$AX$5:$AY$174,2,0))</f>
      </c>
      <c r="C90" s="84"/>
      <c r="D90" s="123"/>
      <c r="E90" s="84"/>
      <c r="F90" s="84"/>
      <c r="G90" s="84"/>
      <c r="H90" s="84"/>
      <c r="I90" s="122">
        <f>IF(H90=0,"",VLOOKUP(H90,'男女入力'!$BA$5:$BB$6,2,0))</f>
      </c>
      <c r="J90" s="84"/>
      <c r="K90" s="124"/>
      <c r="L90" s="124"/>
      <c r="M90" s="125"/>
      <c r="N90" s="84"/>
      <c r="O90" s="122">
        <f>IF(N90=0,"",VLOOKUP(N90,'男女入力'!$AK$5:$AL$100,2,0))</f>
      </c>
      <c r="P90" s="84"/>
      <c r="Q90" s="123"/>
      <c r="R90" s="84"/>
      <c r="S90" s="122">
        <f>IF(R90=0,"",VLOOKUP(R90,'男女入力'!$AK$5:$AL$100,2,0))</f>
      </c>
      <c r="T90" s="126"/>
      <c r="U90" s="127"/>
      <c r="V90" s="84"/>
      <c r="W90" s="122">
        <f>IF(V90=0,"",VLOOKUP(V90,'男女入力'!$AK$5:$AL$100,2,0))</f>
      </c>
      <c r="X90" s="126"/>
      <c r="Y90" s="127"/>
      <c r="Z90" s="84"/>
      <c r="AA90" s="122">
        <f>IF(Z90=0,"",VLOOKUP(Z90,'男女入力'!$AN$5:$AO$21,2,0))</f>
      </c>
      <c r="AB90" s="126"/>
      <c r="AC90" s="84"/>
      <c r="AD90" s="127"/>
      <c r="AE90" s="84"/>
      <c r="AF90" s="122">
        <f>IF(AE90=0,"",VLOOKUP(AE90,'男女入力'!$AN$5:$AO$21,2,0))</f>
      </c>
      <c r="AG90" s="126"/>
      <c r="AH90" s="84"/>
      <c r="AI90" s="127"/>
      <c r="AK90" s="132"/>
      <c r="AL90" s="132"/>
      <c r="AM90" s="78"/>
      <c r="AN90" s="80"/>
      <c r="AO90" s="80"/>
      <c r="AX90" s="65"/>
      <c r="AY90" s="65"/>
    </row>
    <row r="91" spans="1:51" s="118" customFormat="1" ht="14.25">
      <c r="A91" s="121">
        <v>87</v>
      </c>
      <c r="B91" s="122">
        <f>IF(C91=0,"",VLOOKUP(C91,'男女入力'!$AX$5:$AY$174,2,0))</f>
      </c>
      <c r="C91" s="84"/>
      <c r="D91" s="123"/>
      <c r="E91" s="84"/>
      <c r="F91" s="84"/>
      <c r="G91" s="84"/>
      <c r="H91" s="84"/>
      <c r="I91" s="122">
        <f>IF(H91=0,"",VLOOKUP(H91,'男女入力'!$BA$5:$BB$6,2,0))</f>
      </c>
      <c r="J91" s="84"/>
      <c r="K91" s="124"/>
      <c r="L91" s="124"/>
      <c r="M91" s="125"/>
      <c r="N91" s="84"/>
      <c r="O91" s="122">
        <f>IF(N91=0,"",VLOOKUP(N91,'男女入力'!$AK$5:$AL$100,2,0))</f>
      </c>
      <c r="P91" s="84"/>
      <c r="Q91" s="123"/>
      <c r="R91" s="84"/>
      <c r="S91" s="122">
        <f>IF(R91=0,"",VLOOKUP(R91,'男女入力'!$AK$5:$AL$100,2,0))</f>
      </c>
      <c r="T91" s="126"/>
      <c r="U91" s="127"/>
      <c r="V91" s="84"/>
      <c r="W91" s="122">
        <f>IF(V91=0,"",VLOOKUP(V91,'男女入力'!$AK$5:$AL$100,2,0))</f>
      </c>
      <c r="X91" s="126"/>
      <c r="Y91" s="127"/>
      <c r="Z91" s="84"/>
      <c r="AA91" s="122">
        <f>IF(Z91=0,"",VLOOKUP(Z91,'男女入力'!$AN$5:$AO$21,2,0))</f>
      </c>
      <c r="AB91" s="126"/>
      <c r="AC91" s="84"/>
      <c r="AD91" s="127"/>
      <c r="AE91" s="84"/>
      <c r="AF91" s="122">
        <f>IF(AE91=0,"",VLOOKUP(AE91,'男女入力'!$AN$5:$AO$21,2,0))</f>
      </c>
      <c r="AG91" s="126"/>
      <c r="AH91" s="84"/>
      <c r="AI91" s="127"/>
      <c r="AK91" s="132"/>
      <c r="AL91" s="132"/>
      <c r="AM91" s="78"/>
      <c r="AN91" s="80"/>
      <c r="AO91" s="80"/>
      <c r="AX91" s="65"/>
      <c r="AY91" s="65"/>
    </row>
    <row r="92" spans="1:51" s="118" customFormat="1" ht="14.25">
      <c r="A92" s="121">
        <v>88</v>
      </c>
      <c r="B92" s="122">
        <f>IF(C92=0,"",VLOOKUP(C92,'男女入力'!$AX$5:$AY$174,2,0))</f>
      </c>
      <c r="C92" s="84"/>
      <c r="D92" s="123"/>
      <c r="E92" s="84"/>
      <c r="F92" s="84"/>
      <c r="G92" s="84"/>
      <c r="H92" s="84"/>
      <c r="I92" s="122">
        <f>IF(H92=0,"",VLOOKUP(H92,'男女入力'!$BA$5:$BB$6,2,0))</f>
      </c>
      <c r="J92" s="84"/>
      <c r="K92" s="124"/>
      <c r="L92" s="124"/>
      <c r="M92" s="125"/>
      <c r="N92" s="84"/>
      <c r="O92" s="122">
        <f>IF(N92=0,"",VLOOKUP(N92,'男女入力'!$AK$5:$AL$100,2,0))</f>
      </c>
      <c r="P92" s="84"/>
      <c r="Q92" s="123"/>
      <c r="R92" s="84"/>
      <c r="S92" s="122">
        <f>IF(R92=0,"",VLOOKUP(R92,'男女入力'!$AK$5:$AL$100,2,0))</f>
      </c>
      <c r="T92" s="126"/>
      <c r="U92" s="127"/>
      <c r="V92" s="84"/>
      <c r="W92" s="122">
        <f>IF(V92=0,"",VLOOKUP(V92,'男女入力'!$AK$5:$AL$100,2,0))</f>
      </c>
      <c r="X92" s="126"/>
      <c r="Y92" s="127"/>
      <c r="Z92" s="84"/>
      <c r="AA92" s="122">
        <f>IF(Z92=0,"",VLOOKUP(Z92,'男女入力'!$AN$5:$AO$21,2,0))</f>
      </c>
      <c r="AB92" s="126"/>
      <c r="AC92" s="84"/>
      <c r="AD92" s="127"/>
      <c r="AE92" s="84"/>
      <c r="AF92" s="122">
        <f>IF(AE92=0,"",VLOOKUP(AE92,'男女入力'!$AN$5:$AO$21,2,0))</f>
      </c>
      <c r="AG92" s="126"/>
      <c r="AH92" s="84"/>
      <c r="AI92" s="127"/>
      <c r="AK92" s="132"/>
      <c r="AL92" s="132"/>
      <c r="AM92" s="78"/>
      <c r="AN92" s="80"/>
      <c r="AO92" s="80"/>
      <c r="AX92" s="65"/>
      <c r="AY92" s="65"/>
    </row>
    <row r="93" spans="1:51" s="118" customFormat="1" ht="14.25">
      <c r="A93" s="121">
        <v>89</v>
      </c>
      <c r="B93" s="122">
        <f>IF(C93=0,"",VLOOKUP(C93,'男女入力'!$AX$5:$AY$174,2,0))</f>
      </c>
      <c r="C93" s="84"/>
      <c r="D93" s="123"/>
      <c r="E93" s="84"/>
      <c r="F93" s="84"/>
      <c r="G93" s="84"/>
      <c r="H93" s="84"/>
      <c r="I93" s="122">
        <f>IF(H93=0,"",VLOOKUP(H93,'男女入力'!$BA$5:$BB$6,2,0))</f>
      </c>
      <c r="J93" s="84"/>
      <c r="K93" s="124"/>
      <c r="L93" s="124"/>
      <c r="M93" s="125"/>
      <c r="N93" s="84"/>
      <c r="O93" s="122">
        <f>IF(N93=0,"",VLOOKUP(N93,'男女入力'!$AK$5:$AL$100,2,0))</f>
      </c>
      <c r="P93" s="84"/>
      <c r="Q93" s="123"/>
      <c r="R93" s="84"/>
      <c r="S93" s="122">
        <f>IF(R93=0,"",VLOOKUP(R93,'男女入力'!$AK$5:$AL$100,2,0))</f>
      </c>
      <c r="T93" s="126"/>
      <c r="U93" s="127"/>
      <c r="V93" s="84"/>
      <c r="W93" s="122">
        <f>IF(V93=0,"",VLOOKUP(V93,'男女入力'!$AK$5:$AL$100,2,0))</f>
      </c>
      <c r="X93" s="126"/>
      <c r="Y93" s="127"/>
      <c r="Z93" s="84"/>
      <c r="AA93" s="122">
        <f>IF(Z93=0,"",VLOOKUP(Z93,'男女入力'!$AN$5:$AO$21,2,0))</f>
      </c>
      <c r="AB93" s="126"/>
      <c r="AC93" s="84"/>
      <c r="AD93" s="127"/>
      <c r="AE93" s="84"/>
      <c r="AF93" s="122">
        <f>IF(AE93=0,"",VLOOKUP(AE93,'男女入力'!$AN$5:$AO$21,2,0))</f>
      </c>
      <c r="AG93" s="126"/>
      <c r="AH93" s="84"/>
      <c r="AI93" s="127"/>
      <c r="AK93" s="132"/>
      <c r="AL93" s="132"/>
      <c r="AM93" s="78"/>
      <c r="AN93" s="80"/>
      <c r="AO93" s="80"/>
      <c r="AX93" s="65"/>
      <c r="AY93" s="65"/>
    </row>
    <row r="94" spans="1:51" s="118" customFormat="1" ht="14.25">
      <c r="A94" s="121">
        <v>90</v>
      </c>
      <c r="B94" s="122">
        <f>IF(C94=0,"",VLOOKUP(C94,'男女入力'!$AX$5:$AY$174,2,0))</f>
      </c>
      <c r="C94" s="84"/>
      <c r="D94" s="123"/>
      <c r="E94" s="84"/>
      <c r="F94" s="84"/>
      <c r="G94" s="84"/>
      <c r="H94" s="84"/>
      <c r="I94" s="122">
        <f>IF(H94=0,"",VLOOKUP(H94,'男女入力'!$BA$5:$BB$6,2,0))</f>
      </c>
      <c r="J94" s="84"/>
      <c r="K94" s="124"/>
      <c r="L94" s="124"/>
      <c r="M94" s="125"/>
      <c r="N94" s="84"/>
      <c r="O94" s="122">
        <f>IF(N94=0,"",VLOOKUP(N94,'男女入力'!$AK$5:$AL$100,2,0))</f>
      </c>
      <c r="P94" s="84"/>
      <c r="Q94" s="123"/>
      <c r="R94" s="84"/>
      <c r="S94" s="122">
        <f>IF(R94=0,"",VLOOKUP(R94,'男女入力'!$AK$5:$AL$100,2,0))</f>
      </c>
      <c r="T94" s="126"/>
      <c r="U94" s="127"/>
      <c r="V94" s="84"/>
      <c r="W94" s="122">
        <f>IF(V94=0,"",VLOOKUP(V94,'男女入力'!$AK$5:$AL$100,2,0))</f>
      </c>
      <c r="X94" s="126"/>
      <c r="Y94" s="127"/>
      <c r="Z94" s="84"/>
      <c r="AA94" s="122">
        <f>IF(Z94=0,"",VLOOKUP(Z94,'男女入力'!$AN$5:$AO$21,2,0))</f>
      </c>
      <c r="AB94" s="126"/>
      <c r="AC94" s="84"/>
      <c r="AD94" s="127"/>
      <c r="AE94" s="84"/>
      <c r="AF94" s="122">
        <f>IF(AE94=0,"",VLOOKUP(AE94,'男女入力'!$AN$5:$AO$21,2,0))</f>
      </c>
      <c r="AG94" s="126"/>
      <c r="AH94" s="84"/>
      <c r="AI94" s="127"/>
      <c r="AK94" s="132"/>
      <c r="AL94" s="132"/>
      <c r="AM94" s="78"/>
      <c r="AN94" s="80"/>
      <c r="AO94" s="80"/>
      <c r="AX94" s="65"/>
      <c r="AY94" s="65"/>
    </row>
    <row r="95" spans="1:51" s="118" customFormat="1" ht="14.25">
      <c r="A95" s="121">
        <v>91</v>
      </c>
      <c r="B95" s="122">
        <f>IF(C95=0,"",VLOOKUP(C95,'男女入力'!$AX$5:$AY$174,2,0))</f>
      </c>
      <c r="C95" s="84"/>
      <c r="D95" s="123"/>
      <c r="E95" s="84"/>
      <c r="F95" s="84"/>
      <c r="G95" s="84"/>
      <c r="H95" s="84"/>
      <c r="I95" s="122">
        <f>IF(H95=0,"",VLOOKUP(H95,'男女入力'!$BA$5:$BB$6,2,0))</f>
      </c>
      <c r="J95" s="84"/>
      <c r="K95" s="124"/>
      <c r="L95" s="124"/>
      <c r="M95" s="125"/>
      <c r="N95" s="84"/>
      <c r="O95" s="122">
        <f>IF(N95=0,"",VLOOKUP(N95,'男女入力'!$AK$5:$AL$100,2,0))</f>
      </c>
      <c r="P95" s="84"/>
      <c r="Q95" s="123"/>
      <c r="R95" s="84"/>
      <c r="S95" s="122">
        <f>IF(R95=0,"",VLOOKUP(R95,'男女入力'!$AK$5:$AL$100,2,0))</f>
      </c>
      <c r="T95" s="126"/>
      <c r="U95" s="127"/>
      <c r="V95" s="84"/>
      <c r="W95" s="122">
        <f>IF(V95=0,"",VLOOKUP(V95,'男女入力'!$AK$5:$AL$100,2,0))</f>
      </c>
      <c r="X95" s="126"/>
      <c r="Y95" s="127"/>
      <c r="Z95" s="84"/>
      <c r="AA95" s="122">
        <f>IF(Z95=0,"",VLOOKUP(Z95,'男女入力'!$AN$5:$AO$21,2,0))</f>
      </c>
      <c r="AB95" s="126"/>
      <c r="AC95" s="84"/>
      <c r="AD95" s="127"/>
      <c r="AE95" s="84"/>
      <c r="AF95" s="122">
        <f>IF(AE95=0,"",VLOOKUP(AE95,'男女入力'!$AN$5:$AO$21,2,0))</f>
      </c>
      <c r="AG95" s="126"/>
      <c r="AH95" s="84"/>
      <c r="AI95" s="127"/>
      <c r="AK95" s="132"/>
      <c r="AL95" s="132"/>
      <c r="AM95" s="78"/>
      <c r="AN95" s="80"/>
      <c r="AO95" s="80"/>
      <c r="AX95" s="65"/>
      <c r="AY95" s="65"/>
    </row>
    <row r="96" spans="1:51" s="118" customFormat="1" ht="14.25">
      <c r="A96" s="121">
        <v>92</v>
      </c>
      <c r="B96" s="122">
        <f>IF(C96=0,"",VLOOKUP(C96,'男女入力'!$AX$5:$AY$174,2,0))</f>
      </c>
      <c r="C96" s="84"/>
      <c r="D96" s="123"/>
      <c r="E96" s="84"/>
      <c r="F96" s="84"/>
      <c r="G96" s="84"/>
      <c r="H96" s="84"/>
      <c r="I96" s="122">
        <f>IF(H96=0,"",VLOOKUP(H96,'男女入力'!$BA$5:$BB$6,2,0))</f>
      </c>
      <c r="J96" s="84"/>
      <c r="K96" s="124"/>
      <c r="L96" s="124"/>
      <c r="M96" s="125"/>
      <c r="N96" s="84"/>
      <c r="O96" s="122">
        <f>IF(N96=0,"",VLOOKUP(N96,'男女入力'!$AK$5:$AL$100,2,0))</f>
      </c>
      <c r="P96" s="84"/>
      <c r="Q96" s="123"/>
      <c r="R96" s="84"/>
      <c r="S96" s="122">
        <f>IF(R96=0,"",VLOOKUP(R96,'男女入力'!$AK$5:$AL$100,2,0))</f>
      </c>
      <c r="T96" s="126"/>
      <c r="U96" s="127"/>
      <c r="V96" s="84"/>
      <c r="W96" s="122">
        <f>IF(V96=0,"",VLOOKUP(V96,'男女入力'!$AK$5:$AL$100,2,0))</f>
      </c>
      <c r="X96" s="126"/>
      <c r="Y96" s="127"/>
      <c r="Z96" s="84"/>
      <c r="AA96" s="122">
        <f>IF(Z96=0,"",VLOOKUP(Z96,'男女入力'!$AN$5:$AO$21,2,0))</f>
      </c>
      <c r="AB96" s="126"/>
      <c r="AC96" s="84"/>
      <c r="AD96" s="127"/>
      <c r="AE96" s="84"/>
      <c r="AF96" s="122">
        <f>IF(AE96=0,"",VLOOKUP(AE96,'男女入力'!$AN$5:$AO$21,2,0))</f>
      </c>
      <c r="AG96" s="126"/>
      <c r="AH96" s="84"/>
      <c r="AI96" s="127"/>
      <c r="AK96" s="132"/>
      <c r="AL96" s="132"/>
      <c r="AM96" s="78"/>
      <c r="AN96" s="80"/>
      <c r="AO96" s="80"/>
      <c r="AX96" s="65"/>
      <c r="AY96" s="65"/>
    </row>
    <row r="97" spans="1:51" s="118" customFormat="1" ht="14.25">
      <c r="A97" s="121">
        <v>93</v>
      </c>
      <c r="B97" s="122">
        <f>IF(C97=0,"",VLOOKUP(C97,'男女入力'!$AX$5:$AY$174,2,0))</f>
      </c>
      <c r="C97" s="84"/>
      <c r="D97" s="123"/>
      <c r="E97" s="84"/>
      <c r="F97" s="84"/>
      <c r="G97" s="84"/>
      <c r="H97" s="84"/>
      <c r="I97" s="122">
        <f>IF(H97=0,"",VLOOKUP(H97,'男女入力'!$BA$5:$BB$6,2,0))</f>
      </c>
      <c r="J97" s="84"/>
      <c r="K97" s="124"/>
      <c r="L97" s="124"/>
      <c r="M97" s="125"/>
      <c r="N97" s="84"/>
      <c r="O97" s="122">
        <f>IF(N97=0,"",VLOOKUP(N97,'男女入力'!$AK$5:$AL$100,2,0))</f>
      </c>
      <c r="P97" s="84"/>
      <c r="Q97" s="123"/>
      <c r="R97" s="84"/>
      <c r="S97" s="122">
        <f>IF(R97=0,"",VLOOKUP(R97,'男女入力'!$AK$5:$AL$100,2,0))</f>
      </c>
      <c r="T97" s="126"/>
      <c r="U97" s="127"/>
      <c r="V97" s="84"/>
      <c r="W97" s="122">
        <f>IF(V97=0,"",VLOOKUP(V97,'男女入力'!$AK$5:$AL$100,2,0))</f>
      </c>
      <c r="X97" s="126"/>
      <c r="Y97" s="127"/>
      <c r="Z97" s="84"/>
      <c r="AA97" s="122">
        <f>IF(Z97=0,"",VLOOKUP(Z97,'男女入力'!$AN$5:$AO$21,2,0))</f>
      </c>
      <c r="AB97" s="126"/>
      <c r="AC97" s="84"/>
      <c r="AD97" s="127"/>
      <c r="AE97" s="84"/>
      <c r="AF97" s="122">
        <f>IF(AE97=0,"",VLOOKUP(AE97,'男女入力'!$AN$5:$AO$21,2,0))</f>
      </c>
      <c r="AG97" s="126"/>
      <c r="AH97" s="84"/>
      <c r="AI97" s="127"/>
      <c r="AK97" s="132"/>
      <c r="AL97" s="132"/>
      <c r="AM97" s="78"/>
      <c r="AN97" s="80"/>
      <c r="AO97" s="80"/>
      <c r="AX97" s="65"/>
      <c r="AY97" s="65"/>
    </row>
    <row r="98" spans="1:51" s="118" customFormat="1" ht="14.25">
      <c r="A98" s="121">
        <v>94</v>
      </c>
      <c r="B98" s="122">
        <f>IF(C98=0,"",VLOOKUP(C98,'男女入力'!$AX$5:$AY$174,2,0))</f>
      </c>
      <c r="C98" s="84"/>
      <c r="D98" s="123"/>
      <c r="E98" s="84"/>
      <c r="F98" s="84"/>
      <c r="G98" s="84"/>
      <c r="H98" s="84"/>
      <c r="I98" s="122">
        <f>IF(H98=0,"",VLOOKUP(H98,'男女入力'!$BA$5:$BB$6,2,0))</f>
      </c>
      <c r="J98" s="84"/>
      <c r="K98" s="124"/>
      <c r="L98" s="124"/>
      <c r="M98" s="125"/>
      <c r="N98" s="84"/>
      <c r="O98" s="122">
        <f>IF(N98=0,"",VLOOKUP(N98,'男女入力'!$AK$5:$AL$100,2,0))</f>
      </c>
      <c r="P98" s="84"/>
      <c r="Q98" s="123"/>
      <c r="R98" s="84"/>
      <c r="S98" s="122">
        <f>IF(R98=0,"",VLOOKUP(R98,'男女入力'!$AK$5:$AL$100,2,0))</f>
      </c>
      <c r="T98" s="126"/>
      <c r="U98" s="127"/>
      <c r="V98" s="84"/>
      <c r="W98" s="122">
        <f>IF(V98=0,"",VLOOKUP(V98,'男女入力'!$AK$5:$AL$100,2,0))</f>
      </c>
      <c r="X98" s="126"/>
      <c r="Y98" s="127"/>
      <c r="Z98" s="84"/>
      <c r="AA98" s="122">
        <f>IF(Z98=0,"",VLOOKUP(Z98,'男女入力'!$AN$5:$AO$21,2,0))</f>
      </c>
      <c r="AB98" s="126"/>
      <c r="AC98" s="84"/>
      <c r="AD98" s="127"/>
      <c r="AE98" s="84"/>
      <c r="AF98" s="122">
        <f>IF(AE98=0,"",VLOOKUP(AE98,'男女入力'!$AN$5:$AO$21,2,0))</f>
      </c>
      <c r="AG98" s="126"/>
      <c r="AH98" s="84"/>
      <c r="AI98" s="127"/>
      <c r="AK98" s="132"/>
      <c r="AL98" s="132"/>
      <c r="AM98" s="78"/>
      <c r="AN98" s="80"/>
      <c r="AO98" s="80"/>
      <c r="AX98" s="65"/>
      <c r="AY98" s="65"/>
    </row>
    <row r="99" spans="1:51" s="118" customFormat="1" ht="14.25">
      <c r="A99" s="121">
        <v>95</v>
      </c>
      <c r="B99" s="122">
        <f>IF(C99=0,"",VLOOKUP(C99,'男女入力'!$AX$5:$AY$174,2,0))</f>
      </c>
      <c r="C99" s="84"/>
      <c r="D99" s="123"/>
      <c r="E99" s="84"/>
      <c r="F99" s="84"/>
      <c r="G99" s="84"/>
      <c r="H99" s="84"/>
      <c r="I99" s="122">
        <f>IF(H99=0,"",VLOOKUP(H99,'男女入力'!$BA$5:$BB$6,2,0))</f>
      </c>
      <c r="J99" s="84"/>
      <c r="K99" s="124"/>
      <c r="L99" s="124"/>
      <c r="M99" s="125"/>
      <c r="N99" s="84"/>
      <c r="O99" s="122">
        <f>IF(N99=0,"",VLOOKUP(N99,'男女入力'!$AK$5:$AL$100,2,0))</f>
      </c>
      <c r="P99" s="84"/>
      <c r="Q99" s="123"/>
      <c r="R99" s="84"/>
      <c r="S99" s="122">
        <f>IF(R99=0,"",VLOOKUP(R99,'男女入力'!$AK$5:$AL$100,2,0))</f>
      </c>
      <c r="T99" s="126"/>
      <c r="U99" s="127"/>
      <c r="V99" s="84"/>
      <c r="W99" s="122">
        <f>IF(V99=0,"",VLOOKUP(V99,'男女入力'!$AK$5:$AL$100,2,0))</f>
      </c>
      <c r="X99" s="126"/>
      <c r="Y99" s="127"/>
      <c r="Z99" s="84"/>
      <c r="AA99" s="122">
        <f>IF(Z99=0,"",VLOOKUP(Z99,'男女入力'!$AN$5:$AO$21,2,0))</f>
      </c>
      <c r="AB99" s="126"/>
      <c r="AC99" s="84"/>
      <c r="AD99" s="127"/>
      <c r="AE99" s="84"/>
      <c r="AF99" s="122">
        <f>IF(AE99=0,"",VLOOKUP(AE99,'男女入力'!$AN$5:$AO$21,2,0))</f>
      </c>
      <c r="AG99" s="126"/>
      <c r="AH99" s="84"/>
      <c r="AI99" s="127"/>
      <c r="AK99" s="132"/>
      <c r="AL99" s="132"/>
      <c r="AM99" s="78"/>
      <c r="AN99" s="80"/>
      <c r="AO99" s="80"/>
      <c r="AX99" s="65"/>
      <c r="AY99" s="65"/>
    </row>
    <row r="100" spans="1:51" s="118" customFormat="1" ht="14.25">
      <c r="A100" s="121">
        <v>96</v>
      </c>
      <c r="B100" s="122">
        <f>IF(C100=0,"",VLOOKUP(C100,'男女入力'!$AX$5:$AY$174,2,0))</f>
      </c>
      <c r="C100" s="84"/>
      <c r="D100" s="123"/>
      <c r="E100" s="84"/>
      <c r="F100" s="84"/>
      <c r="G100" s="84"/>
      <c r="H100" s="84"/>
      <c r="I100" s="122">
        <f>IF(H100=0,"",VLOOKUP(H100,'男女入力'!$BA$5:$BB$6,2,0))</f>
      </c>
      <c r="J100" s="84"/>
      <c r="K100" s="124"/>
      <c r="L100" s="124"/>
      <c r="M100" s="125"/>
      <c r="N100" s="84"/>
      <c r="O100" s="122">
        <f>IF(N100=0,"",VLOOKUP(N100,'男女入力'!$AK$5:$AL$100,2,0))</f>
      </c>
      <c r="P100" s="84"/>
      <c r="Q100" s="123"/>
      <c r="R100" s="84"/>
      <c r="S100" s="122">
        <f>IF(R100=0,"",VLOOKUP(R100,'男女入力'!$AK$5:$AL$100,2,0))</f>
      </c>
      <c r="T100" s="126"/>
      <c r="U100" s="127"/>
      <c r="V100" s="84"/>
      <c r="W100" s="122">
        <f>IF(V100=0,"",VLOOKUP(V100,'男女入力'!$AK$5:$AL$100,2,0))</f>
      </c>
      <c r="X100" s="126"/>
      <c r="Y100" s="127"/>
      <c r="Z100" s="84"/>
      <c r="AA100" s="122">
        <f>IF(Z100=0,"",VLOOKUP(Z100,'男女入力'!$AN$5:$AO$21,2,0))</f>
      </c>
      <c r="AB100" s="126"/>
      <c r="AC100" s="84"/>
      <c r="AD100" s="127"/>
      <c r="AE100" s="84"/>
      <c r="AF100" s="122">
        <f>IF(AE100=0,"",VLOOKUP(AE100,'男女入力'!$AN$5:$AO$21,2,0))</f>
      </c>
      <c r="AG100" s="126"/>
      <c r="AH100" s="84"/>
      <c r="AI100" s="127"/>
      <c r="AK100" s="132"/>
      <c r="AL100" s="132"/>
      <c r="AM100" s="78"/>
      <c r="AN100" s="80"/>
      <c r="AO100" s="80"/>
      <c r="AX100" s="65"/>
      <c r="AY100" s="65"/>
    </row>
    <row r="101" spans="1:51" s="118" customFormat="1" ht="14.25">
      <c r="A101" s="121">
        <v>97</v>
      </c>
      <c r="B101" s="122">
        <f>IF(C101=0,"",VLOOKUP(C101,'男女入力'!$AX$5:$AY$174,2,0))</f>
      </c>
      <c r="C101" s="84"/>
      <c r="D101" s="123"/>
      <c r="E101" s="84"/>
      <c r="F101" s="84"/>
      <c r="G101" s="84"/>
      <c r="H101" s="84"/>
      <c r="I101" s="122">
        <f>IF(H101=0,"",VLOOKUP(H101,'男女入力'!$BA$5:$BB$6,2,0))</f>
      </c>
      <c r="J101" s="84"/>
      <c r="K101" s="124"/>
      <c r="L101" s="124"/>
      <c r="M101" s="125"/>
      <c r="N101" s="84"/>
      <c r="O101" s="122">
        <f>IF(N101=0,"",VLOOKUP(N101,'男女入力'!$AK$5:$AL$100,2,0))</f>
      </c>
      <c r="P101" s="84"/>
      <c r="Q101" s="123"/>
      <c r="R101" s="84"/>
      <c r="S101" s="122">
        <f>IF(R101=0,"",VLOOKUP(R101,'男女入力'!$AK$5:$AL$100,2,0))</f>
      </c>
      <c r="T101" s="126"/>
      <c r="U101" s="127"/>
      <c r="V101" s="84"/>
      <c r="W101" s="122">
        <f>IF(V101=0,"",VLOOKUP(V101,'男女入力'!$AK$5:$AL$100,2,0))</f>
      </c>
      <c r="X101" s="126"/>
      <c r="Y101" s="127"/>
      <c r="Z101" s="84"/>
      <c r="AA101" s="122">
        <f>IF(Z101=0,"",VLOOKUP(Z101,'男女入力'!$AN$5:$AO$21,2,0))</f>
      </c>
      <c r="AB101" s="126"/>
      <c r="AC101" s="84"/>
      <c r="AD101" s="127"/>
      <c r="AE101" s="84"/>
      <c r="AF101" s="122">
        <f>IF(AE101=0,"",VLOOKUP(AE101,'男女入力'!$AN$5:$AO$21,2,0))</f>
      </c>
      <c r="AG101" s="126"/>
      <c r="AH101" s="84"/>
      <c r="AI101" s="127"/>
      <c r="AK101" s="133"/>
      <c r="AL101" s="133"/>
      <c r="AM101" s="80"/>
      <c r="AN101" s="80"/>
      <c r="AO101" s="80"/>
      <c r="AX101" s="65"/>
      <c r="AY101" s="65"/>
    </row>
    <row r="102" spans="1:51" s="118" customFormat="1" ht="14.25">
      <c r="A102" s="121">
        <v>98</v>
      </c>
      <c r="B102" s="122">
        <f>IF(C102=0,"",VLOOKUP(C102,'男女入力'!$AX$5:$AY$174,2,0))</f>
      </c>
      <c r="C102" s="84"/>
      <c r="D102" s="123"/>
      <c r="E102" s="84"/>
      <c r="F102" s="84"/>
      <c r="G102" s="84"/>
      <c r="H102" s="84"/>
      <c r="I102" s="122">
        <f>IF(H102=0,"",VLOOKUP(H102,'男女入力'!$BA$5:$BB$6,2,0))</f>
      </c>
      <c r="J102" s="84"/>
      <c r="K102" s="124"/>
      <c r="L102" s="124"/>
      <c r="M102" s="125"/>
      <c r="N102" s="84"/>
      <c r="O102" s="122">
        <f>IF(N102=0,"",VLOOKUP(N102,'男女入力'!$AK$5:$AL$100,2,0))</f>
      </c>
      <c r="P102" s="84"/>
      <c r="Q102" s="123"/>
      <c r="R102" s="84"/>
      <c r="S102" s="122">
        <f>IF(R102=0,"",VLOOKUP(R102,'男女入力'!$AK$5:$AL$100,2,0))</f>
      </c>
      <c r="T102" s="126"/>
      <c r="U102" s="127"/>
      <c r="V102" s="84"/>
      <c r="W102" s="122">
        <f>IF(V102=0,"",VLOOKUP(V102,'男女入力'!$AK$5:$AL$100,2,0))</f>
      </c>
      <c r="X102" s="126"/>
      <c r="Y102" s="127"/>
      <c r="Z102" s="84"/>
      <c r="AA102" s="122">
        <f>IF(Z102=0,"",VLOOKUP(Z102,'男女入力'!$AN$5:$AO$21,2,0))</f>
      </c>
      <c r="AB102" s="126"/>
      <c r="AC102" s="84"/>
      <c r="AD102" s="127"/>
      <c r="AE102" s="84"/>
      <c r="AF102" s="122">
        <f>IF(AE102=0,"",VLOOKUP(AE102,'男女入力'!$AN$5:$AO$21,2,0))</f>
      </c>
      <c r="AG102" s="126"/>
      <c r="AH102" s="84"/>
      <c r="AI102" s="127"/>
      <c r="AK102" s="133"/>
      <c r="AL102" s="133"/>
      <c r="AM102" s="80"/>
      <c r="AN102" s="80"/>
      <c r="AO102" s="80"/>
      <c r="AX102" s="65"/>
      <c r="AY102" s="65"/>
    </row>
    <row r="103" spans="1:51" s="118" customFormat="1" ht="14.25">
      <c r="A103" s="121">
        <v>99</v>
      </c>
      <c r="B103" s="122">
        <f>IF(C103=0,"",VLOOKUP(C103,'男女入力'!$AX$5:$AY$174,2,0))</f>
      </c>
      <c r="C103" s="84"/>
      <c r="D103" s="123"/>
      <c r="E103" s="84"/>
      <c r="F103" s="84"/>
      <c r="G103" s="84"/>
      <c r="H103" s="84"/>
      <c r="I103" s="122">
        <f>IF(H103=0,"",VLOOKUP(H103,'男女入力'!$BA$5:$BB$6,2,0))</f>
      </c>
      <c r="J103" s="84"/>
      <c r="K103" s="124"/>
      <c r="L103" s="124"/>
      <c r="M103" s="125"/>
      <c r="N103" s="84"/>
      <c r="O103" s="122">
        <f>IF(N103=0,"",VLOOKUP(N103,'男女入力'!$AK$5:$AL$100,2,0))</f>
      </c>
      <c r="P103" s="84"/>
      <c r="Q103" s="123"/>
      <c r="R103" s="84"/>
      <c r="S103" s="122">
        <f>IF(R103=0,"",VLOOKUP(R103,'男女入力'!$AK$5:$AL$100,2,0))</f>
      </c>
      <c r="T103" s="126"/>
      <c r="U103" s="127"/>
      <c r="V103" s="84"/>
      <c r="W103" s="122">
        <f>IF(V103=0,"",VLOOKUP(V103,'男女入力'!$AK$5:$AL$100,2,0))</f>
      </c>
      <c r="X103" s="126"/>
      <c r="Y103" s="127"/>
      <c r="Z103" s="84"/>
      <c r="AA103" s="122">
        <f>IF(Z103=0,"",VLOOKUP(Z103,'男女入力'!$AN$5:$AO$21,2,0))</f>
      </c>
      <c r="AB103" s="126"/>
      <c r="AC103" s="84"/>
      <c r="AD103" s="127"/>
      <c r="AE103" s="84"/>
      <c r="AF103" s="122">
        <f>IF(AE103=0,"",VLOOKUP(AE103,'男女入力'!$AN$5:$AO$21,2,0))</f>
      </c>
      <c r="AG103" s="126"/>
      <c r="AH103" s="84"/>
      <c r="AI103" s="127"/>
      <c r="AK103" s="133"/>
      <c r="AL103" s="133"/>
      <c r="AM103" s="80"/>
      <c r="AN103" s="80"/>
      <c r="AO103" s="80"/>
      <c r="AX103" s="65"/>
      <c r="AY103" s="65"/>
    </row>
    <row r="104" spans="1:51" s="118" customFormat="1" ht="14.25">
      <c r="A104" s="121">
        <v>100</v>
      </c>
      <c r="B104" s="122">
        <f>IF(C104=0,"",VLOOKUP(C104,'男女入力'!$AX$5:$AY$174,2,0))</f>
      </c>
      <c r="C104" s="84"/>
      <c r="D104" s="123"/>
      <c r="E104" s="84"/>
      <c r="F104" s="84"/>
      <c r="G104" s="84"/>
      <c r="H104" s="84"/>
      <c r="I104" s="122">
        <f>IF(H104=0,"",VLOOKUP(H104,'男女入力'!$BA$5:$BB$6,2,0))</f>
      </c>
      <c r="J104" s="84"/>
      <c r="K104" s="124"/>
      <c r="L104" s="124"/>
      <c r="M104" s="125"/>
      <c r="N104" s="84"/>
      <c r="O104" s="122">
        <f>IF(N104=0,"",VLOOKUP(N104,'男女入力'!$AK$5:$AL$100,2,0))</f>
      </c>
      <c r="P104" s="84"/>
      <c r="Q104" s="123"/>
      <c r="R104" s="84"/>
      <c r="S104" s="122">
        <f>IF(R104=0,"",VLOOKUP(R104,'男女入力'!$AK$5:$AL$100,2,0))</f>
      </c>
      <c r="T104" s="126"/>
      <c r="U104" s="127"/>
      <c r="V104" s="84"/>
      <c r="W104" s="122">
        <f>IF(V104=0,"",VLOOKUP(V104,'男女入力'!$AK$5:$AL$100,2,0))</f>
      </c>
      <c r="X104" s="126"/>
      <c r="Y104" s="127"/>
      <c r="Z104" s="84"/>
      <c r="AA104" s="122">
        <f>IF(Z104=0,"",VLOOKUP(Z104,'男女入力'!$AN$5:$AO$21,2,0))</f>
      </c>
      <c r="AB104" s="126"/>
      <c r="AC104" s="84"/>
      <c r="AD104" s="127"/>
      <c r="AE104" s="84"/>
      <c r="AF104" s="122">
        <f>IF(AE104=0,"",VLOOKUP(AE104,'男女入力'!$AN$5:$AO$21,2,0))</f>
      </c>
      <c r="AG104" s="126"/>
      <c r="AH104" s="84"/>
      <c r="AI104" s="127"/>
      <c r="AK104" s="133"/>
      <c r="AL104" s="133"/>
      <c r="AM104" s="80"/>
      <c r="AN104" s="80"/>
      <c r="AO104" s="80"/>
      <c r="AX104" s="65"/>
      <c r="AY104" s="65"/>
    </row>
    <row r="105" spans="1:51" s="118" customFormat="1" ht="14.25">
      <c r="A105" s="121" t="s">
        <v>385</v>
      </c>
      <c r="B105" s="122"/>
      <c r="C105" s="84"/>
      <c r="D105" s="123"/>
      <c r="E105" s="84"/>
      <c r="F105" s="84"/>
      <c r="G105" s="84"/>
      <c r="H105" s="84"/>
      <c r="I105" s="122"/>
      <c r="J105" s="84"/>
      <c r="K105" s="124"/>
      <c r="L105" s="124"/>
      <c r="M105" s="125"/>
      <c r="N105" s="84"/>
      <c r="O105" s="122"/>
      <c r="P105" s="84"/>
      <c r="Q105" s="123"/>
      <c r="R105" s="84"/>
      <c r="S105" s="122"/>
      <c r="T105" s="126"/>
      <c r="U105" s="127"/>
      <c r="V105" s="84"/>
      <c r="W105" s="122"/>
      <c r="X105" s="126"/>
      <c r="Y105" s="127"/>
      <c r="Z105" s="84"/>
      <c r="AA105" s="122"/>
      <c r="AB105" s="126"/>
      <c r="AC105" s="84"/>
      <c r="AD105" s="127"/>
      <c r="AE105" s="84"/>
      <c r="AF105" s="122"/>
      <c r="AG105" s="126"/>
      <c r="AH105" s="84"/>
      <c r="AI105" s="127"/>
      <c r="AK105" s="133"/>
      <c r="AL105" s="133"/>
      <c r="AM105" s="80"/>
      <c r="AN105" s="80"/>
      <c r="AO105" s="80"/>
      <c r="AX105" s="65"/>
      <c r="AY105" s="65"/>
    </row>
    <row r="106" spans="1:51" s="118" customFormat="1" ht="14.25">
      <c r="A106" s="80"/>
      <c r="L106" s="80"/>
      <c r="AK106" s="133"/>
      <c r="AL106" s="133"/>
      <c r="AM106" s="80"/>
      <c r="AN106" s="80"/>
      <c r="AO106" s="80"/>
      <c r="AX106" s="65"/>
      <c r="AY106" s="65"/>
    </row>
    <row r="107" spans="1:51" s="118" customFormat="1" ht="14.25">
      <c r="A107" s="80"/>
      <c r="L107" s="80"/>
      <c r="AK107" s="133"/>
      <c r="AL107" s="133"/>
      <c r="AM107" s="80"/>
      <c r="AN107" s="80"/>
      <c r="AO107" s="80"/>
      <c r="AX107" s="65"/>
      <c r="AY107" s="65"/>
    </row>
    <row r="108" spans="1:51" s="118" customFormat="1" ht="14.25">
      <c r="A108" s="80"/>
      <c r="L108" s="80"/>
      <c r="AK108" s="133"/>
      <c r="AL108" s="133"/>
      <c r="AM108" s="80"/>
      <c r="AN108" s="80"/>
      <c r="AO108" s="80"/>
      <c r="AX108" s="65"/>
      <c r="AY108" s="65"/>
    </row>
    <row r="109" spans="1:51" s="118" customFormat="1" ht="14.25">
      <c r="A109" s="80"/>
      <c r="L109" s="80"/>
      <c r="AK109" s="133"/>
      <c r="AL109" s="133"/>
      <c r="AM109" s="80"/>
      <c r="AN109" s="80"/>
      <c r="AO109" s="80"/>
      <c r="AX109" s="65"/>
      <c r="AY109" s="65"/>
    </row>
    <row r="110" spans="1:51" s="118" customFormat="1" ht="14.25">
      <c r="A110" s="80"/>
      <c r="L110" s="80"/>
      <c r="AK110" s="133"/>
      <c r="AL110" s="133"/>
      <c r="AM110" s="80"/>
      <c r="AN110" s="80"/>
      <c r="AO110" s="80"/>
      <c r="AX110" s="65"/>
      <c r="AY110" s="65"/>
    </row>
    <row r="111" spans="1:51" s="118" customFormat="1" ht="14.25">
      <c r="A111" s="80"/>
      <c r="L111" s="80"/>
      <c r="AK111" s="133"/>
      <c r="AL111" s="133"/>
      <c r="AM111" s="80"/>
      <c r="AN111" s="80"/>
      <c r="AO111" s="80"/>
      <c r="AX111" s="65"/>
      <c r="AY111" s="65"/>
    </row>
    <row r="112" spans="1:51" s="118" customFormat="1" ht="14.25">
      <c r="A112" s="80"/>
      <c r="L112" s="80"/>
      <c r="AK112" s="133"/>
      <c r="AL112" s="133"/>
      <c r="AM112" s="80"/>
      <c r="AN112" s="80"/>
      <c r="AO112" s="80"/>
      <c r="AX112" s="65"/>
      <c r="AY112" s="65"/>
    </row>
    <row r="113" spans="1:51" s="118" customFormat="1" ht="14.25">
      <c r="A113" s="80"/>
      <c r="L113" s="80"/>
      <c r="AK113" s="133"/>
      <c r="AL113" s="133"/>
      <c r="AM113" s="80"/>
      <c r="AN113" s="80"/>
      <c r="AO113" s="80"/>
      <c r="AX113" s="65"/>
      <c r="AY113" s="65"/>
    </row>
    <row r="114" spans="1:51" s="118" customFormat="1" ht="14.25">
      <c r="A114" s="80"/>
      <c r="L114" s="80"/>
      <c r="AK114" s="133"/>
      <c r="AL114" s="133"/>
      <c r="AM114" s="80"/>
      <c r="AN114" s="80"/>
      <c r="AO114" s="80"/>
      <c r="AP114" s="80"/>
      <c r="AX114" s="65"/>
      <c r="AY114" s="65"/>
    </row>
    <row r="115" spans="1:51" s="118" customFormat="1" ht="14.25">
      <c r="A115" s="80"/>
      <c r="L115" s="80"/>
      <c r="AK115" s="80"/>
      <c r="AL115" s="80"/>
      <c r="AN115" s="80"/>
      <c r="AO115" s="80"/>
      <c r="AP115" s="80"/>
      <c r="AX115" s="65"/>
      <c r="AY115" s="65"/>
    </row>
    <row r="116" spans="1:51" s="118" customFormat="1" ht="14.25">
      <c r="A116" s="80"/>
      <c r="L116" s="80"/>
      <c r="AK116" s="80"/>
      <c r="AL116" s="80"/>
      <c r="AN116" s="80"/>
      <c r="AO116" s="80"/>
      <c r="AP116" s="80"/>
      <c r="AX116" s="65"/>
      <c r="AY116" s="65"/>
    </row>
    <row r="117" spans="1:51" s="118" customFormat="1" ht="14.25">
      <c r="A117" s="80"/>
      <c r="L117" s="80"/>
      <c r="AK117" s="80"/>
      <c r="AL117" s="80"/>
      <c r="AN117" s="80"/>
      <c r="AO117" s="80"/>
      <c r="AP117" s="80"/>
      <c r="AX117" s="65"/>
      <c r="AY117" s="65"/>
    </row>
    <row r="118" spans="1:51" s="118" customFormat="1" ht="14.25">
      <c r="A118" s="80"/>
      <c r="L118" s="80"/>
      <c r="AK118" s="80"/>
      <c r="AL118" s="80"/>
      <c r="AN118" s="80"/>
      <c r="AO118" s="80"/>
      <c r="AP118" s="80"/>
      <c r="AX118" s="65"/>
      <c r="AY118" s="65"/>
    </row>
    <row r="119" spans="1:51" s="118" customFormat="1" ht="14.25">
      <c r="A119" s="80"/>
      <c r="L119" s="80"/>
      <c r="AK119" s="80"/>
      <c r="AL119" s="80"/>
      <c r="AN119" s="80"/>
      <c r="AO119" s="80"/>
      <c r="AP119" s="80"/>
      <c r="AX119" s="65"/>
      <c r="AY119" s="65"/>
    </row>
    <row r="120" spans="1:51" s="118" customFormat="1" ht="14.25">
      <c r="A120" s="80"/>
      <c r="L120" s="80"/>
      <c r="AK120" s="80"/>
      <c r="AL120" s="80"/>
      <c r="AN120" s="80"/>
      <c r="AO120" s="80"/>
      <c r="AP120" s="80"/>
      <c r="AX120" s="65"/>
      <c r="AY120" s="65"/>
    </row>
    <row r="121" spans="1:51" s="118" customFormat="1" ht="14.25">
      <c r="A121" s="80"/>
      <c r="L121" s="80"/>
      <c r="AK121" s="80"/>
      <c r="AL121" s="80"/>
      <c r="AN121" s="80"/>
      <c r="AO121" s="80"/>
      <c r="AP121" s="80"/>
      <c r="AX121" s="65"/>
      <c r="AY121" s="65"/>
    </row>
    <row r="122" spans="1:51" s="118" customFormat="1" ht="14.25">
      <c r="A122" s="80"/>
      <c r="L122" s="80"/>
      <c r="AK122" s="80"/>
      <c r="AL122" s="80"/>
      <c r="AN122" s="80"/>
      <c r="AO122" s="80"/>
      <c r="AP122" s="80"/>
      <c r="AX122" s="65"/>
      <c r="AY122" s="65"/>
    </row>
    <row r="123" spans="1:51" s="118" customFormat="1" ht="14.25">
      <c r="A123" s="80"/>
      <c r="L123" s="80"/>
      <c r="AK123" s="80"/>
      <c r="AL123" s="80"/>
      <c r="AN123" s="80"/>
      <c r="AO123" s="80"/>
      <c r="AP123" s="80"/>
      <c r="AX123" s="65"/>
      <c r="AY123" s="65"/>
    </row>
    <row r="124" spans="1:51" s="118" customFormat="1" ht="14.25">
      <c r="A124" s="80"/>
      <c r="L124" s="80"/>
      <c r="AK124" s="80"/>
      <c r="AL124" s="80"/>
      <c r="AN124" s="80"/>
      <c r="AO124" s="80"/>
      <c r="AP124" s="80"/>
      <c r="AX124" s="65"/>
      <c r="AY124" s="65"/>
    </row>
    <row r="125" spans="1:51" s="118" customFormat="1" ht="14.25">
      <c r="A125" s="80"/>
      <c r="L125" s="80"/>
      <c r="AK125" s="80"/>
      <c r="AL125" s="80"/>
      <c r="AN125" s="80"/>
      <c r="AO125" s="80"/>
      <c r="AP125" s="80"/>
      <c r="AX125" s="65"/>
      <c r="AY125" s="65"/>
    </row>
    <row r="126" spans="1:51" s="118" customFormat="1" ht="14.25">
      <c r="A126" s="80"/>
      <c r="L126" s="80"/>
      <c r="AK126" s="80"/>
      <c r="AL126" s="80"/>
      <c r="AN126" s="80"/>
      <c r="AO126" s="80"/>
      <c r="AP126" s="80"/>
      <c r="AX126" s="65"/>
      <c r="AY126" s="65"/>
    </row>
    <row r="127" spans="1:51" s="118" customFormat="1" ht="14.25">
      <c r="A127" s="80"/>
      <c r="L127" s="80"/>
      <c r="AK127" s="80"/>
      <c r="AL127" s="80"/>
      <c r="AN127" s="80"/>
      <c r="AO127" s="80"/>
      <c r="AP127" s="80"/>
      <c r="AX127" s="65"/>
      <c r="AY127" s="65"/>
    </row>
    <row r="128" spans="1:51" s="118" customFormat="1" ht="14.25">
      <c r="A128" s="80"/>
      <c r="L128" s="80"/>
      <c r="AK128" s="80"/>
      <c r="AL128" s="80"/>
      <c r="AN128" s="80"/>
      <c r="AO128" s="80"/>
      <c r="AP128" s="80"/>
      <c r="AX128" s="65"/>
      <c r="AY128" s="65"/>
    </row>
    <row r="129" spans="1:51" s="118" customFormat="1" ht="14.25">
      <c r="A129" s="80"/>
      <c r="L129" s="80"/>
      <c r="AK129" s="80"/>
      <c r="AL129" s="80"/>
      <c r="AN129" s="80"/>
      <c r="AO129" s="80"/>
      <c r="AP129" s="80"/>
      <c r="AX129" s="65"/>
      <c r="AY129" s="65"/>
    </row>
    <row r="130" spans="1:51" s="118" customFormat="1" ht="14.25">
      <c r="A130" s="80"/>
      <c r="L130" s="80"/>
      <c r="AK130" s="80"/>
      <c r="AL130" s="80"/>
      <c r="AN130" s="80"/>
      <c r="AO130" s="80"/>
      <c r="AP130" s="80"/>
      <c r="AX130" s="65"/>
      <c r="AY130" s="65"/>
    </row>
    <row r="131" spans="1:51" s="118" customFormat="1" ht="14.25">
      <c r="A131" s="80"/>
      <c r="L131" s="80"/>
      <c r="AK131" s="80"/>
      <c r="AL131" s="80"/>
      <c r="AN131" s="80"/>
      <c r="AO131" s="80"/>
      <c r="AP131" s="80"/>
      <c r="AX131" s="65"/>
      <c r="AY131" s="65"/>
    </row>
    <row r="132" spans="1:51" s="118" customFormat="1" ht="14.25">
      <c r="A132" s="80"/>
      <c r="L132" s="80"/>
      <c r="AK132" s="80"/>
      <c r="AL132" s="80"/>
      <c r="AN132" s="80"/>
      <c r="AO132" s="80"/>
      <c r="AP132" s="80"/>
      <c r="AX132" s="65"/>
      <c r="AY132" s="65"/>
    </row>
    <row r="133" spans="1:51" s="118" customFormat="1" ht="14.25">
      <c r="A133" s="80"/>
      <c r="L133" s="80"/>
      <c r="AK133" s="80"/>
      <c r="AL133" s="80"/>
      <c r="AN133" s="80"/>
      <c r="AO133" s="80"/>
      <c r="AP133" s="80"/>
      <c r="AX133" s="65"/>
      <c r="AY133" s="65"/>
    </row>
    <row r="134" spans="1:51" s="118" customFormat="1" ht="14.25">
      <c r="A134" s="80"/>
      <c r="L134" s="80"/>
      <c r="AK134" s="80"/>
      <c r="AL134" s="80"/>
      <c r="AN134" s="80"/>
      <c r="AO134" s="80"/>
      <c r="AP134" s="80"/>
      <c r="AX134" s="65"/>
      <c r="AY134" s="65"/>
    </row>
    <row r="135" spans="1:51" s="118" customFormat="1" ht="14.25">
      <c r="A135" s="80"/>
      <c r="L135" s="80"/>
      <c r="AK135" s="80"/>
      <c r="AL135" s="80"/>
      <c r="AN135" s="80"/>
      <c r="AO135" s="80"/>
      <c r="AP135" s="80"/>
      <c r="AX135" s="65"/>
      <c r="AY135" s="65"/>
    </row>
    <row r="136" spans="1:51" s="118" customFormat="1" ht="14.25">
      <c r="A136" s="80"/>
      <c r="L136" s="80"/>
      <c r="AK136" s="80"/>
      <c r="AL136" s="80"/>
      <c r="AN136" s="80"/>
      <c r="AO136" s="80"/>
      <c r="AP136" s="80"/>
      <c r="AX136" s="65"/>
      <c r="AY136" s="65"/>
    </row>
    <row r="137" spans="1:51" s="118" customFormat="1" ht="14.25">
      <c r="A137" s="80"/>
      <c r="L137" s="80"/>
      <c r="AK137" s="80"/>
      <c r="AL137" s="80"/>
      <c r="AN137" s="80"/>
      <c r="AO137" s="80"/>
      <c r="AP137" s="80"/>
      <c r="AX137" s="65"/>
      <c r="AY137" s="65"/>
    </row>
    <row r="138" spans="1:51" s="118" customFormat="1" ht="14.25">
      <c r="A138" s="80"/>
      <c r="L138" s="80"/>
      <c r="AK138" s="80"/>
      <c r="AL138" s="80"/>
      <c r="AN138" s="80"/>
      <c r="AO138" s="80"/>
      <c r="AP138" s="80"/>
      <c r="AX138" s="65"/>
      <c r="AY138" s="65"/>
    </row>
    <row r="139" spans="1:51" s="118" customFormat="1" ht="14.25">
      <c r="A139" s="80"/>
      <c r="L139" s="80"/>
      <c r="AK139" s="80"/>
      <c r="AL139" s="80"/>
      <c r="AN139" s="80"/>
      <c r="AO139" s="80"/>
      <c r="AP139" s="80"/>
      <c r="AX139" s="65"/>
      <c r="AY139" s="65"/>
    </row>
    <row r="140" spans="1:51" s="118" customFormat="1" ht="14.25">
      <c r="A140" s="80"/>
      <c r="L140" s="80"/>
      <c r="AK140" s="80"/>
      <c r="AL140" s="80"/>
      <c r="AN140" s="80"/>
      <c r="AO140" s="80"/>
      <c r="AP140" s="80"/>
      <c r="AX140" s="65"/>
      <c r="AY140" s="65"/>
    </row>
    <row r="141" spans="1:51" s="118" customFormat="1" ht="14.25">
      <c r="A141" s="80"/>
      <c r="L141" s="80"/>
      <c r="AK141" s="80"/>
      <c r="AL141" s="80"/>
      <c r="AN141" s="80"/>
      <c r="AO141" s="80"/>
      <c r="AP141" s="80"/>
      <c r="AX141" s="65"/>
      <c r="AY141" s="65"/>
    </row>
    <row r="142" spans="1:51" s="118" customFormat="1" ht="14.25">
      <c r="A142" s="80"/>
      <c r="L142" s="80"/>
      <c r="AK142" s="80"/>
      <c r="AL142" s="80"/>
      <c r="AN142" s="80"/>
      <c r="AO142" s="80"/>
      <c r="AP142" s="80"/>
      <c r="AX142" s="65"/>
      <c r="AY142" s="65"/>
    </row>
    <row r="143" spans="1:51" s="118" customFormat="1" ht="14.25">
      <c r="A143" s="80"/>
      <c r="L143" s="80"/>
      <c r="AK143" s="80"/>
      <c r="AL143" s="80"/>
      <c r="AN143" s="80"/>
      <c r="AO143" s="80"/>
      <c r="AP143" s="80"/>
      <c r="AX143" s="65"/>
      <c r="AY143" s="65"/>
    </row>
    <row r="144" spans="1:51" s="118" customFormat="1" ht="14.25">
      <c r="A144" s="80"/>
      <c r="L144" s="80"/>
      <c r="AK144" s="80"/>
      <c r="AL144" s="80"/>
      <c r="AN144" s="80"/>
      <c r="AO144" s="80"/>
      <c r="AP144" s="80"/>
      <c r="AX144" s="65"/>
      <c r="AY144" s="65"/>
    </row>
    <row r="145" spans="1:51" s="118" customFormat="1" ht="14.25">
      <c r="A145" s="80"/>
      <c r="L145" s="80"/>
      <c r="AK145" s="80"/>
      <c r="AL145" s="80"/>
      <c r="AN145" s="80"/>
      <c r="AO145" s="80"/>
      <c r="AP145" s="80"/>
      <c r="AX145" s="65"/>
      <c r="AY145" s="65"/>
    </row>
    <row r="146" spans="1:51" s="118" customFormat="1" ht="14.25">
      <c r="A146" s="80"/>
      <c r="L146" s="80"/>
      <c r="AK146" s="80"/>
      <c r="AL146" s="80"/>
      <c r="AN146" s="80"/>
      <c r="AO146" s="80"/>
      <c r="AP146" s="80"/>
      <c r="AX146" s="65"/>
      <c r="AY146" s="65"/>
    </row>
    <row r="147" spans="1:51" s="118" customFormat="1" ht="14.25">
      <c r="A147" s="80"/>
      <c r="L147" s="80"/>
      <c r="AK147" s="80"/>
      <c r="AL147" s="80"/>
      <c r="AN147" s="80"/>
      <c r="AO147" s="80"/>
      <c r="AP147" s="80"/>
      <c r="AX147" s="65"/>
      <c r="AY147" s="65"/>
    </row>
    <row r="148" spans="1:51" s="118" customFormat="1" ht="14.25">
      <c r="A148" s="80"/>
      <c r="L148" s="80"/>
      <c r="AK148" s="80"/>
      <c r="AL148" s="80"/>
      <c r="AN148" s="80"/>
      <c r="AO148" s="80"/>
      <c r="AP148" s="80"/>
      <c r="AX148" s="65"/>
      <c r="AY148" s="65"/>
    </row>
    <row r="149" spans="1:51" s="118" customFormat="1" ht="14.25">
      <c r="A149" s="80"/>
      <c r="L149" s="80"/>
      <c r="AK149" s="80"/>
      <c r="AL149" s="80"/>
      <c r="AN149" s="80"/>
      <c r="AO149" s="80"/>
      <c r="AP149" s="80"/>
      <c r="AX149" s="65"/>
      <c r="AY149" s="65"/>
    </row>
    <row r="150" spans="1:51" s="118" customFormat="1" ht="14.25">
      <c r="A150" s="80"/>
      <c r="L150" s="80"/>
      <c r="AK150" s="80"/>
      <c r="AL150" s="80"/>
      <c r="AN150" s="80"/>
      <c r="AO150" s="80"/>
      <c r="AP150" s="80"/>
      <c r="AX150" s="65"/>
      <c r="AY150" s="65"/>
    </row>
    <row r="151" spans="1:51" s="118" customFormat="1" ht="14.25">
      <c r="A151" s="80"/>
      <c r="L151" s="80"/>
      <c r="AK151" s="80"/>
      <c r="AL151" s="80"/>
      <c r="AN151" s="80"/>
      <c r="AO151" s="80"/>
      <c r="AP151" s="80"/>
      <c r="AX151" s="65"/>
      <c r="AY151" s="65"/>
    </row>
    <row r="152" spans="1:51" s="118" customFormat="1" ht="14.25">
      <c r="A152" s="80"/>
      <c r="L152" s="80"/>
      <c r="AK152" s="80"/>
      <c r="AL152" s="80"/>
      <c r="AN152" s="80"/>
      <c r="AO152" s="80"/>
      <c r="AP152" s="80"/>
      <c r="AX152" s="65"/>
      <c r="AY152" s="65"/>
    </row>
    <row r="153" spans="1:51" s="118" customFormat="1" ht="14.25">
      <c r="A153" s="80"/>
      <c r="L153" s="80"/>
      <c r="AK153" s="80"/>
      <c r="AL153" s="80"/>
      <c r="AN153" s="80"/>
      <c r="AO153" s="80"/>
      <c r="AP153" s="80"/>
      <c r="AX153" s="65"/>
      <c r="AY153" s="65"/>
    </row>
    <row r="154" spans="1:51" s="118" customFormat="1" ht="14.25">
      <c r="A154" s="80"/>
      <c r="L154" s="80"/>
      <c r="AK154" s="80"/>
      <c r="AL154" s="80"/>
      <c r="AN154" s="80"/>
      <c r="AO154" s="80"/>
      <c r="AP154" s="80"/>
      <c r="AX154" s="65"/>
      <c r="AY154" s="65"/>
    </row>
    <row r="155" spans="1:51" s="118" customFormat="1" ht="14.25">
      <c r="A155" s="80"/>
      <c r="L155" s="80"/>
      <c r="AK155" s="80"/>
      <c r="AL155" s="80"/>
      <c r="AN155" s="80"/>
      <c r="AO155" s="80"/>
      <c r="AP155" s="80"/>
      <c r="AX155" s="65"/>
      <c r="AY155" s="65"/>
    </row>
    <row r="156" spans="1:51" s="118" customFormat="1" ht="14.25">
      <c r="A156" s="80"/>
      <c r="L156" s="80"/>
      <c r="AK156" s="80"/>
      <c r="AL156" s="80"/>
      <c r="AN156" s="80"/>
      <c r="AO156" s="80"/>
      <c r="AP156" s="80"/>
      <c r="AX156" s="65"/>
      <c r="AY156" s="65"/>
    </row>
    <row r="157" spans="1:51" s="118" customFormat="1" ht="14.25">
      <c r="A157" s="80"/>
      <c r="L157" s="80"/>
      <c r="AK157" s="80"/>
      <c r="AL157" s="80"/>
      <c r="AN157" s="80"/>
      <c r="AO157" s="80"/>
      <c r="AP157" s="80"/>
      <c r="AX157" s="65"/>
      <c r="AY157" s="65"/>
    </row>
    <row r="158" spans="1:51" s="118" customFormat="1" ht="14.25">
      <c r="A158" s="80"/>
      <c r="L158" s="80"/>
      <c r="AK158" s="80"/>
      <c r="AL158" s="80"/>
      <c r="AN158" s="80"/>
      <c r="AO158" s="80"/>
      <c r="AP158" s="80"/>
      <c r="AX158" s="65"/>
      <c r="AY158" s="65"/>
    </row>
    <row r="159" spans="1:51" s="118" customFormat="1" ht="14.25">
      <c r="A159" s="80"/>
      <c r="L159" s="80"/>
      <c r="AK159" s="80"/>
      <c r="AL159" s="80"/>
      <c r="AN159" s="80"/>
      <c r="AO159" s="80"/>
      <c r="AP159" s="80"/>
      <c r="AX159" s="65"/>
      <c r="AY159" s="65"/>
    </row>
    <row r="160" spans="1:51" s="118" customFormat="1" ht="14.25">
      <c r="A160" s="80"/>
      <c r="L160" s="80"/>
      <c r="AK160" s="80"/>
      <c r="AL160" s="80"/>
      <c r="AN160" s="80"/>
      <c r="AO160" s="80"/>
      <c r="AP160" s="80"/>
      <c r="AX160" s="65"/>
      <c r="AY160" s="65"/>
    </row>
    <row r="161" spans="1:51" s="118" customFormat="1" ht="14.25">
      <c r="A161" s="80"/>
      <c r="L161" s="80"/>
      <c r="AK161" s="80"/>
      <c r="AL161" s="80"/>
      <c r="AN161" s="80"/>
      <c r="AO161" s="80"/>
      <c r="AP161" s="80"/>
      <c r="AX161" s="65"/>
      <c r="AY161" s="65"/>
    </row>
    <row r="162" spans="1:51" s="118" customFormat="1" ht="14.25">
      <c r="A162" s="80"/>
      <c r="L162" s="80"/>
      <c r="AK162" s="80"/>
      <c r="AL162" s="80"/>
      <c r="AN162" s="80"/>
      <c r="AO162" s="80"/>
      <c r="AP162" s="80"/>
      <c r="AX162" s="65"/>
      <c r="AY162" s="65"/>
    </row>
    <row r="163" spans="1:51" s="118" customFormat="1" ht="14.25">
      <c r="A163" s="80"/>
      <c r="L163" s="80"/>
      <c r="AK163" s="80"/>
      <c r="AL163" s="80"/>
      <c r="AN163" s="80"/>
      <c r="AO163" s="80"/>
      <c r="AP163" s="80"/>
      <c r="AX163" s="65"/>
      <c r="AY163" s="65"/>
    </row>
    <row r="164" spans="1:51" s="118" customFormat="1" ht="14.25">
      <c r="A164" s="80"/>
      <c r="L164" s="80"/>
      <c r="AK164" s="80"/>
      <c r="AL164" s="80"/>
      <c r="AN164" s="80"/>
      <c r="AO164" s="80"/>
      <c r="AP164" s="80"/>
      <c r="AX164" s="65"/>
      <c r="AY164" s="65"/>
    </row>
    <row r="165" spans="1:51" s="118" customFormat="1" ht="14.25">
      <c r="A165" s="80"/>
      <c r="L165" s="80"/>
      <c r="AK165" s="80"/>
      <c r="AL165" s="80"/>
      <c r="AN165" s="80"/>
      <c r="AO165" s="80"/>
      <c r="AP165" s="80"/>
      <c r="AX165" s="65"/>
      <c r="AY165" s="65"/>
    </row>
    <row r="166" spans="1:51" s="118" customFormat="1" ht="14.25">
      <c r="A166" s="80"/>
      <c r="L166" s="80"/>
      <c r="AK166" s="80"/>
      <c r="AL166" s="80"/>
      <c r="AN166" s="80"/>
      <c r="AO166" s="80"/>
      <c r="AP166" s="80"/>
      <c r="AX166" s="65"/>
      <c r="AY166" s="65"/>
    </row>
    <row r="167" spans="1:51" s="118" customFormat="1" ht="14.25">
      <c r="A167" s="80"/>
      <c r="L167" s="80"/>
      <c r="AK167" s="80"/>
      <c r="AL167" s="80"/>
      <c r="AN167" s="80"/>
      <c r="AO167" s="80"/>
      <c r="AP167" s="80"/>
      <c r="AX167" s="65"/>
      <c r="AY167" s="65"/>
    </row>
    <row r="168" spans="1:51" s="118" customFormat="1" ht="14.25">
      <c r="A168" s="80"/>
      <c r="L168" s="80"/>
      <c r="AK168" s="80"/>
      <c r="AL168" s="80"/>
      <c r="AN168" s="80"/>
      <c r="AO168" s="80"/>
      <c r="AP168" s="80"/>
      <c r="AX168" s="65"/>
      <c r="AY168" s="65"/>
    </row>
    <row r="169" spans="1:51" s="118" customFormat="1" ht="14.25">
      <c r="A169" s="80"/>
      <c r="L169" s="80"/>
      <c r="AK169" s="80"/>
      <c r="AL169" s="80"/>
      <c r="AN169" s="80"/>
      <c r="AO169" s="80"/>
      <c r="AP169" s="80"/>
      <c r="AX169" s="65"/>
      <c r="AY169" s="65"/>
    </row>
    <row r="170" spans="1:51" s="118" customFormat="1" ht="14.25">
      <c r="A170" s="80"/>
      <c r="L170" s="80"/>
      <c r="AK170" s="80"/>
      <c r="AL170" s="80"/>
      <c r="AN170" s="80"/>
      <c r="AO170" s="80"/>
      <c r="AP170" s="80"/>
      <c r="AX170" s="65"/>
      <c r="AY170" s="65"/>
    </row>
    <row r="171" spans="1:51" s="118" customFormat="1" ht="14.25">
      <c r="A171" s="80"/>
      <c r="L171" s="80"/>
      <c r="AK171" s="80"/>
      <c r="AL171" s="80"/>
      <c r="AN171" s="80"/>
      <c r="AO171" s="80"/>
      <c r="AP171" s="80"/>
      <c r="AX171" s="65"/>
      <c r="AY171" s="65"/>
    </row>
    <row r="172" spans="1:51" s="118" customFormat="1" ht="14.25">
      <c r="A172" s="80"/>
      <c r="L172" s="80"/>
      <c r="AK172" s="80"/>
      <c r="AL172" s="80"/>
      <c r="AN172" s="80"/>
      <c r="AO172" s="80"/>
      <c r="AP172" s="80"/>
      <c r="AX172" s="65"/>
      <c r="AY172" s="65"/>
    </row>
    <row r="173" spans="1:51" s="118" customFormat="1" ht="14.25">
      <c r="A173" s="80"/>
      <c r="C173" s="80"/>
      <c r="D173" s="80"/>
      <c r="E173" s="80"/>
      <c r="L173" s="80"/>
      <c r="AK173" s="80"/>
      <c r="AL173" s="80"/>
      <c r="AN173" s="80"/>
      <c r="AO173" s="80"/>
      <c r="AP173" s="80"/>
      <c r="AX173" s="65"/>
      <c r="AY173" s="65"/>
    </row>
    <row r="174" spans="1:51" s="118" customFormat="1" ht="14.25">
      <c r="A174" s="80"/>
      <c r="C174" s="80"/>
      <c r="D174" s="80"/>
      <c r="E174" s="80"/>
      <c r="L174" s="80"/>
      <c r="AK174" s="80"/>
      <c r="AL174" s="80"/>
      <c r="AN174" s="80"/>
      <c r="AO174" s="80"/>
      <c r="AP174" s="80"/>
      <c r="AX174" s="84"/>
      <c r="AY174" s="84"/>
    </row>
    <row r="175" spans="1:38" s="118" customFormat="1" ht="14.25">
      <c r="A175" s="80"/>
      <c r="L175" s="80"/>
      <c r="AK175" s="80"/>
      <c r="AL175" s="80"/>
    </row>
    <row r="176" spans="1:12" s="118" customFormat="1" ht="14.25">
      <c r="A176" s="80"/>
      <c r="L176" s="80"/>
    </row>
    <row r="177" spans="1:12" s="118" customFormat="1" ht="14.25">
      <c r="A177" s="80"/>
      <c r="L177" s="80"/>
    </row>
    <row r="178" spans="1:12" s="118" customFormat="1" ht="14.25">
      <c r="A178" s="80"/>
      <c r="L178" s="80"/>
    </row>
    <row r="179" spans="1:12" s="118" customFormat="1" ht="14.25">
      <c r="A179" s="80"/>
      <c r="L179" s="80"/>
    </row>
    <row r="180" spans="1:12" s="118" customFormat="1" ht="14.25">
      <c r="A180" s="80"/>
      <c r="L180" s="80"/>
    </row>
    <row r="181" spans="1:12" s="118" customFormat="1" ht="14.25">
      <c r="A181" s="80"/>
      <c r="L181" s="80"/>
    </row>
    <row r="182" spans="1:12" s="118" customFormat="1" ht="14.25">
      <c r="A182" s="80"/>
      <c r="L182" s="80"/>
    </row>
    <row r="183" spans="1:12" s="118" customFormat="1" ht="14.25">
      <c r="A183" s="80"/>
      <c r="L183" s="80"/>
    </row>
    <row r="184" spans="1:12" s="118" customFormat="1" ht="14.25">
      <c r="A184" s="80"/>
      <c r="L184" s="80"/>
    </row>
    <row r="185" spans="1:12" s="118" customFormat="1" ht="14.25">
      <c r="A185" s="80"/>
      <c r="L185" s="80"/>
    </row>
    <row r="186" spans="1:12" s="118" customFormat="1" ht="14.25">
      <c r="A186" s="80"/>
      <c r="L186" s="80"/>
    </row>
    <row r="187" spans="1:12" s="118" customFormat="1" ht="14.25">
      <c r="A187" s="80"/>
      <c r="L187" s="80"/>
    </row>
    <row r="188" spans="1:12" s="118" customFormat="1" ht="14.25">
      <c r="A188" s="80"/>
      <c r="L188" s="80"/>
    </row>
    <row r="189" spans="1:12" s="118" customFormat="1" ht="14.25">
      <c r="A189" s="80"/>
      <c r="L189" s="80"/>
    </row>
    <row r="190" spans="1:12" s="118" customFormat="1" ht="14.25">
      <c r="A190" s="80"/>
      <c r="L190" s="80"/>
    </row>
    <row r="191" spans="1:12" s="118" customFormat="1" ht="14.25">
      <c r="A191" s="80"/>
      <c r="L191" s="80"/>
    </row>
    <row r="192" spans="1:12" s="118" customFormat="1" ht="14.25">
      <c r="A192" s="80"/>
      <c r="L192" s="80"/>
    </row>
    <row r="193" spans="1:12" s="118" customFormat="1" ht="14.25">
      <c r="A193" s="80"/>
      <c r="L193" s="80"/>
    </row>
    <row r="194" spans="1:12" s="118" customFormat="1" ht="14.25">
      <c r="A194" s="80"/>
      <c r="L194" s="80"/>
    </row>
    <row r="195" spans="1:12" s="118" customFormat="1" ht="14.25">
      <c r="A195" s="80"/>
      <c r="L195" s="80"/>
    </row>
    <row r="196" spans="1:12" s="118" customFormat="1" ht="14.25">
      <c r="A196" s="80"/>
      <c r="L196" s="80"/>
    </row>
    <row r="197" spans="1:12" s="118" customFormat="1" ht="14.25">
      <c r="A197" s="80"/>
      <c r="L197" s="80"/>
    </row>
    <row r="198" spans="1:12" s="118" customFormat="1" ht="14.25">
      <c r="A198" s="80"/>
      <c r="L198" s="80"/>
    </row>
    <row r="199" spans="1:12" s="118" customFormat="1" ht="14.25">
      <c r="A199" s="80"/>
      <c r="L199" s="80"/>
    </row>
    <row r="200" spans="1:12" s="118" customFormat="1" ht="14.25">
      <c r="A200" s="80"/>
      <c r="L200" s="80"/>
    </row>
    <row r="201" spans="1:12" s="118" customFormat="1" ht="14.25">
      <c r="A201" s="80"/>
      <c r="L201" s="80"/>
    </row>
    <row r="202" spans="1:12" s="118" customFormat="1" ht="14.25">
      <c r="A202" s="80"/>
      <c r="L202" s="80"/>
    </row>
    <row r="203" spans="1:12" s="118" customFormat="1" ht="14.25">
      <c r="A203" s="80"/>
      <c r="L203" s="80"/>
    </row>
    <row r="204" spans="1:12" s="118" customFormat="1" ht="14.25">
      <c r="A204" s="80"/>
      <c r="L204" s="80"/>
    </row>
    <row r="205" spans="1:12" s="118" customFormat="1" ht="14.25">
      <c r="A205" s="80"/>
      <c r="L205" s="80"/>
    </row>
    <row r="206" spans="1:12" s="118" customFormat="1" ht="14.25">
      <c r="A206" s="80"/>
      <c r="L206" s="80"/>
    </row>
    <row r="207" spans="1:12" s="118" customFormat="1" ht="14.25">
      <c r="A207" s="80"/>
      <c r="L207" s="80"/>
    </row>
    <row r="208" spans="1:12" s="118" customFormat="1" ht="14.25">
      <c r="A208" s="80"/>
      <c r="L208" s="80"/>
    </row>
    <row r="209" spans="1:12" s="118" customFormat="1" ht="14.25">
      <c r="A209" s="80"/>
      <c r="L209" s="80"/>
    </row>
    <row r="210" spans="1:12" s="118" customFormat="1" ht="14.25">
      <c r="A210" s="80"/>
      <c r="L210" s="80"/>
    </row>
    <row r="211" spans="1:12" s="118" customFormat="1" ht="14.25">
      <c r="A211" s="80"/>
      <c r="L211" s="80"/>
    </row>
    <row r="212" spans="1:12" s="118" customFormat="1" ht="14.25">
      <c r="A212" s="80"/>
      <c r="L212" s="80"/>
    </row>
    <row r="213" spans="1:12" s="118" customFormat="1" ht="14.25">
      <c r="A213" s="80"/>
      <c r="L213" s="80"/>
    </row>
    <row r="214" spans="1:12" s="118" customFormat="1" ht="14.25">
      <c r="A214" s="80"/>
      <c r="L214" s="80"/>
    </row>
    <row r="215" spans="1:12" s="118" customFormat="1" ht="14.25">
      <c r="A215" s="80"/>
      <c r="L215" s="80"/>
    </row>
    <row r="216" spans="1:12" s="118" customFormat="1" ht="14.25">
      <c r="A216" s="80"/>
      <c r="L216" s="80"/>
    </row>
    <row r="217" spans="1:12" s="118" customFormat="1" ht="14.25">
      <c r="A217" s="80"/>
      <c r="L217" s="80"/>
    </row>
    <row r="218" spans="1:12" s="118" customFormat="1" ht="14.25">
      <c r="A218" s="80"/>
      <c r="L218" s="80"/>
    </row>
    <row r="219" spans="1:12" s="118" customFormat="1" ht="14.25">
      <c r="A219" s="80"/>
      <c r="L219" s="80"/>
    </row>
    <row r="220" spans="1:12" s="118" customFormat="1" ht="14.25">
      <c r="A220" s="80"/>
      <c r="L220" s="80"/>
    </row>
    <row r="221" spans="1:12" s="118" customFormat="1" ht="14.25">
      <c r="A221" s="80"/>
      <c r="L221" s="80"/>
    </row>
    <row r="222" spans="1:12" s="118" customFormat="1" ht="14.25">
      <c r="A222" s="80"/>
      <c r="L222" s="80"/>
    </row>
    <row r="223" spans="1:12" s="118" customFormat="1" ht="14.25">
      <c r="A223" s="80"/>
      <c r="L223" s="80"/>
    </row>
    <row r="224" spans="1:12" s="118" customFormat="1" ht="14.25">
      <c r="A224" s="80"/>
      <c r="L224" s="80"/>
    </row>
    <row r="225" spans="1:12" s="118" customFormat="1" ht="14.25">
      <c r="A225" s="80"/>
      <c r="L225" s="80"/>
    </row>
    <row r="226" spans="1:12" s="118" customFormat="1" ht="14.25">
      <c r="A226" s="80"/>
      <c r="L226" s="80"/>
    </row>
    <row r="227" spans="1:12" s="118" customFormat="1" ht="14.25">
      <c r="A227" s="80"/>
      <c r="L227" s="80"/>
    </row>
    <row r="228" spans="1:12" s="118" customFormat="1" ht="14.25">
      <c r="A228" s="80"/>
      <c r="L228" s="80"/>
    </row>
    <row r="229" spans="1:12" s="118" customFormat="1" ht="14.25">
      <c r="A229" s="80"/>
      <c r="L229" s="80"/>
    </row>
    <row r="230" spans="1:12" s="118" customFormat="1" ht="14.25">
      <c r="A230" s="80"/>
      <c r="L230" s="80"/>
    </row>
    <row r="231" spans="1:12" s="118" customFormat="1" ht="14.25">
      <c r="A231" s="80"/>
      <c r="L231" s="80"/>
    </row>
    <row r="232" spans="1:12" s="118" customFormat="1" ht="14.25">
      <c r="A232" s="80"/>
      <c r="L232" s="80"/>
    </row>
    <row r="233" spans="1:12" s="118" customFormat="1" ht="14.25">
      <c r="A233" s="80"/>
      <c r="L233" s="80"/>
    </row>
    <row r="234" spans="1:12" s="118" customFormat="1" ht="14.25">
      <c r="A234" s="80"/>
      <c r="L234" s="80"/>
    </row>
    <row r="235" spans="1:12" s="118" customFormat="1" ht="14.25">
      <c r="A235" s="80"/>
      <c r="L235" s="80"/>
    </row>
    <row r="236" spans="1:12" s="118" customFormat="1" ht="14.25">
      <c r="A236" s="80"/>
      <c r="L236" s="80"/>
    </row>
    <row r="237" spans="1:12" s="118" customFormat="1" ht="14.25">
      <c r="A237" s="80"/>
      <c r="L237" s="80"/>
    </row>
    <row r="238" spans="1:12" s="118" customFormat="1" ht="14.25">
      <c r="A238" s="80"/>
      <c r="L238" s="80"/>
    </row>
    <row r="239" spans="1:12" s="118" customFormat="1" ht="14.25">
      <c r="A239" s="80"/>
      <c r="L239" s="80"/>
    </row>
    <row r="240" spans="1:12" s="118" customFormat="1" ht="14.25">
      <c r="A240" s="80"/>
      <c r="L240" s="80"/>
    </row>
    <row r="241" spans="1:12" s="118" customFormat="1" ht="14.25">
      <c r="A241" s="80"/>
      <c r="L241" s="80"/>
    </row>
    <row r="242" spans="1:12" s="118" customFormat="1" ht="14.25">
      <c r="A242" s="80"/>
      <c r="L242" s="80"/>
    </row>
    <row r="243" spans="1:12" s="118" customFormat="1" ht="14.25">
      <c r="A243" s="80"/>
      <c r="L243" s="80"/>
    </row>
    <row r="244" spans="1:12" s="118" customFormat="1" ht="14.25">
      <c r="A244" s="80"/>
      <c r="L244" s="80"/>
    </row>
    <row r="245" spans="1:12" s="118" customFormat="1" ht="14.25">
      <c r="A245" s="80"/>
      <c r="L245" s="80"/>
    </row>
    <row r="246" spans="1:12" s="118" customFormat="1" ht="14.25">
      <c r="A246" s="80"/>
      <c r="L246" s="80"/>
    </row>
    <row r="247" spans="1:12" s="118" customFormat="1" ht="14.25">
      <c r="A247" s="80"/>
      <c r="L247" s="80"/>
    </row>
    <row r="248" spans="1:12" s="118" customFormat="1" ht="14.25">
      <c r="A248" s="80"/>
      <c r="L248" s="80"/>
    </row>
    <row r="249" spans="1:12" s="118" customFormat="1" ht="14.25">
      <c r="A249" s="80"/>
      <c r="L249" s="80"/>
    </row>
    <row r="250" spans="1:12" s="118" customFormat="1" ht="14.25">
      <c r="A250" s="80"/>
      <c r="L250" s="80"/>
    </row>
    <row r="251" spans="1:12" s="118" customFormat="1" ht="14.25">
      <c r="A251" s="80"/>
      <c r="L251" s="80"/>
    </row>
    <row r="252" spans="1:12" s="118" customFormat="1" ht="14.25">
      <c r="A252" s="80"/>
      <c r="L252" s="80"/>
    </row>
    <row r="253" spans="1:12" s="118" customFormat="1" ht="14.25">
      <c r="A253" s="80"/>
      <c r="L253" s="80"/>
    </row>
    <row r="254" spans="1:12" s="118" customFormat="1" ht="14.25">
      <c r="A254" s="80"/>
      <c r="L254" s="80"/>
    </row>
    <row r="255" spans="1:12" s="118" customFormat="1" ht="14.25">
      <c r="A255" s="80"/>
      <c r="L255" s="80"/>
    </row>
    <row r="256" spans="1:12" s="118" customFormat="1" ht="14.25">
      <c r="A256" s="80"/>
      <c r="L256" s="80"/>
    </row>
    <row r="257" spans="1:12" s="118" customFormat="1" ht="14.25">
      <c r="A257" s="80"/>
      <c r="L257" s="80"/>
    </row>
    <row r="258" spans="1:12" s="118" customFormat="1" ht="14.25">
      <c r="A258" s="80"/>
      <c r="L258" s="80"/>
    </row>
    <row r="259" spans="1:12" s="118" customFormat="1" ht="14.25">
      <c r="A259" s="80"/>
      <c r="L259" s="80"/>
    </row>
    <row r="260" spans="1:12" s="118" customFormat="1" ht="14.25">
      <c r="A260" s="80"/>
      <c r="L260" s="80"/>
    </row>
    <row r="261" spans="1:12" s="118" customFormat="1" ht="14.25">
      <c r="A261" s="80"/>
      <c r="L261" s="80"/>
    </row>
    <row r="262" spans="1:12" s="118" customFormat="1" ht="14.25">
      <c r="A262" s="80"/>
      <c r="L262" s="80"/>
    </row>
    <row r="263" spans="1:12" s="118" customFormat="1" ht="14.25">
      <c r="A263" s="80"/>
      <c r="L263" s="80"/>
    </row>
    <row r="264" spans="1:12" s="118" customFormat="1" ht="14.25">
      <c r="A264" s="80"/>
      <c r="L264" s="80"/>
    </row>
    <row r="265" spans="1:12" s="118" customFormat="1" ht="14.25">
      <c r="A265" s="80"/>
      <c r="L265" s="80"/>
    </row>
    <row r="266" spans="1:12" s="118" customFormat="1" ht="14.25">
      <c r="A266" s="80"/>
      <c r="L266" s="80"/>
    </row>
    <row r="267" spans="1:12" s="118" customFormat="1" ht="14.25">
      <c r="A267" s="80"/>
      <c r="L267" s="80"/>
    </row>
    <row r="268" spans="1:12" s="118" customFormat="1" ht="14.25">
      <c r="A268" s="80"/>
      <c r="L268" s="80"/>
    </row>
    <row r="269" spans="1:12" s="118" customFormat="1" ht="14.25">
      <c r="A269" s="80"/>
      <c r="L269" s="80"/>
    </row>
    <row r="270" spans="1:12" s="118" customFormat="1" ht="14.25">
      <c r="A270" s="80"/>
      <c r="L270" s="80"/>
    </row>
    <row r="271" spans="1:12" s="118" customFormat="1" ht="14.25">
      <c r="A271" s="80"/>
      <c r="L271" s="80"/>
    </row>
    <row r="272" spans="1:12" s="118" customFormat="1" ht="14.25">
      <c r="A272" s="80"/>
      <c r="L272" s="80"/>
    </row>
    <row r="273" spans="1:12" s="118" customFormat="1" ht="14.25">
      <c r="A273" s="80"/>
      <c r="L273" s="80"/>
    </row>
    <row r="274" spans="1:12" s="118" customFormat="1" ht="14.25">
      <c r="A274" s="80"/>
      <c r="L274" s="80"/>
    </row>
    <row r="275" spans="1:12" s="118" customFormat="1" ht="14.25">
      <c r="A275" s="80"/>
      <c r="L275" s="80"/>
    </row>
    <row r="276" spans="1:12" s="118" customFormat="1" ht="14.25">
      <c r="A276" s="80"/>
      <c r="L276" s="80"/>
    </row>
    <row r="277" spans="1:12" s="118" customFormat="1" ht="14.25">
      <c r="A277" s="80"/>
      <c r="L277" s="80"/>
    </row>
    <row r="278" spans="1:12" s="118" customFormat="1" ht="14.25">
      <c r="A278" s="80"/>
      <c r="L278" s="80"/>
    </row>
    <row r="279" spans="1:12" s="118" customFormat="1" ht="14.25">
      <c r="A279" s="80"/>
      <c r="L279" s="80"/>
    </row>
    <row r="280" spans="1:12" s="118" customFormat="1" ht="14.25">
      <c r="A280" s="80"/>
      <c r="L280" s="80"/>
    </row>
    <row r="281" spans="1:12" s="118" customFormat="1" ht="14.25">
      <c r="A281" s="80"/>
      <c r="L281" s="80"/>
    </row>
    <row r="282" spans="1:12" s="118" customFormat="1" ht="14.25">
      <c r="A282" s="80"/>
      <c r="L282" s="80"/>
    </row>
    <row r="283" spans="1:12" s="118" customFormat="1" ht="14.25">
      <c r="A283" s="80"/>
      <c r="L283" s="80"/>
    </row>
    <row r="284" spans="1:12" s="118" customFormat="1" ht="14.25">
      <c r="A284" s="80"/>
      <c r="L284" s="80"/>
    </row>
    <row r="285" spans="1:12" s="118" customFormat="1" ht="14.25">
      <c r="A285" s="80"/>
      <c r="L285" s="80"/>
    </row>
    <row r="286" spans="1:12" s="118" customFormat="1" ht="14.25">
      <c r="A286" s="80"/>
      <c r="L286" s="80"/>
    </row>
    <row r="287" spans="1:12" s="118" customFormat="1" ht="14.25">
      <c r="A287" s="80"/>
      <c r="L287" s="80"/>
    </row>
    <row r="288" spans="1:12" s="118" customFormat="1" ht="14.25">
      <c r="A288" s="80"/>
      <c r="L288" s="80"/>
    </row>
    <row r="289" spans="1:12" s="118" customFormat="1" ht="14.25">
      <c r="A289" s="80"/>
      <c r="L289" s="80"/>
    </row>
    <row r="290" spans="1:12" s="118" customFormat="1" ht="14.25">
      <c r="A290" s="80"/>
      <c r="L290" s="80"/>
    </row>
    <row r="291" spans="1:12" s="118" customFormat="1" ht="14.25">
      <c r="A291" s="80"/>
      <c r="L291" s="80"/>
    </row>
    <row r="292" spans="1:12" s="118" customFormat="1" ht="14.25">
      <c r="A292" s="80"/>
      <c r="L292" s="80"/>
    </row>
    <row r="293" spans="1:12" s="118" customFormat="1" ht="14.25">
      <c r="A293" s="80"/>
      <c r="L293" s="80"/>
    </row>
    <row r="294" spans="1:12" s="118" customFormat="1" ht="14.25">
      <c r="A294" s="80"/>
      <c r="L294" s="80"/>
    </row>
    <row r="295" spans="1:12" s="118" customFormat="1" ht="14.25">
      <c r="A295" s="80"/>
      <c r="L295" s="80"/>
    </row>
    <row r="296" spans="1:12" s="118" customFormat="1" ht="14.25">
      <c r="A296" s="80"/>
      <c r="L296" s="80"/>
    </row>
    <row r="297" spans="1:12" s="118" customFormat="1" ht="14.25">
      <c r="A297" s="80"/>
      <c r="L297" s="80"/>
    </row>
    <row r="298" spans="1:12" s="118" customFormat="1" ht="14.25">
      <c r="A298" s="80"/>
      <c r="L298" s="80"/>
    </row>
    <row r="299" spans="1:12" s="118" customFormat="1" ht="14.25">
      <c r="A299" s="80"/>
      <c r="L299" s="80"/>
    </row>
    <row r="300" spans="1:12" s="118" customFormat="1" ht="14.25">
      <c r="A300" s="80"/>
      <c r="L300" s="80"/>
    </row>
    <row r="301" spans="1:12" s="118" customFormat="1" ht="14.25">
      <c r="A301" s="80"/>
      <c r="L301" s="80"/>
    </row>
    <row r="302" spans="1:12" s="118" customFormat="1" ht="14.25">
      <c r="A302" s="80"/>
      <c r="L302" s="80"/>
    </row>
    <row r="303" spans="1:12" s="118" customFormat="1" ht="14.25">
      <c r="A303" s="80"/>
      <c r="L303" s="80"/>
    </row>
    <row r="304" spans="1:12" s="118" customFormat="1" ht="14.25">
      <c r="A304" s="80"/>
      <c r="L304" s="80"/>
    </row>
    <row r="305" spans="1:12" s="118" customFormat="1" ht="14.25">
      <c r="A305" s="80"/>
      <c r="L305" s="80"/>
    </row>
    <row r="306" spans="1:12" s="118" customFormat="1" ht="14.25">
      <c r="A306" s="80"/>
      <c r="L306" s="80"/>
    </row>
    <row r="307" spans="1:12" s="118" customFormat="1" ht="14.25">
      <c r="A307" s="80"/>
      <c r="L307" s="80"/>
    </row>
    <row r="308" spans="1:12" s="118" customFormat="1" ht="14.25">
      <c r="A308" s="80"/>
      <c r="L308" s="80"/>
    </row>
    <row r="309" spans="1:12" s="118" customFormat="1" ht="14.25">
      <c r="A309" s="80"/>
      <c r="L309" s="80"/>
    </row>
    <row r="310" spans="1:12" s="118" customFormat="1" ht="14.25">
      <c r="A310" s="80"/>
      <c r="L310" s="80"/>
    </row>
    <row r="311" spans="1:12" s="118" customFormat="1" ht="14.25">
      <c r="A311" s="80"/>
      <c r="L311" s="80"/>
    </row>
    <row r="312" spans="1:12" s="118" customFormat="1" ht="14.25">
      <c r="A312" s="80"/>
      <c r="L312" s="80"/>
    </row>
    <row r="313" spans="1:12" s="118" customFormat="1" ht="14.25">
      <c r="A313" s="80"/>
      <c r="L313" s="80"/>
    </row>
    <row r="314" spans="1:12" s="118" customFormat="1" ht="14.25">
      <c r="A314" s="80"/>
      <c r="L314" s="80"/>
    </row>
    <row r="315" spans="1:12" s="118" customFormat="1" ht="14.25">
      <c r="A315" s="80"/>
      <c r="L315" s="80"/>
    </row>
    <row r="316" spans="1:12" s="118" customFormat="1" ht="14.25">
      <c r="A316" s="80"/>
      <c r="L316" s="80"/>
    </row>
    <row r="317" spans="1:12" s="118" customFormat="1" ht="14.25">
      <c r="A317" s="80"/>
      <c r="L317" s="80"/>
    </row>
    <row r="318" spans="1:12" s="118" customFormat="1" ht="14.25">
      <c r="A318" s="80"/>
      <c r="L318" s="80"/>
    </row>
    <row r="319" spans="1:12" s="118" customFormat="1" ht="14.25">
      <c r="A319" s="80"/>
      <c r="L319" s="80"/>
    </row>
    <row r="320" spans="1:12" s="118" customFormat="1" ht="14.25">
      <c r="A320" s="80"/>
      <c r="L320" s="80"/>
    </row>
    <row r="321" spans="1:12" s="118" customFormat="1" ht="14.25">
      <c r="A321" s="80"/>
      <c r="L321" s="80"/>
    </row>
    <row r="322" spans="1:12" s="118" customFormat="1" ht="14.25">
      <c r="A322" s="80"/>
      <c r="L322" s="80"/>
    </row>
    <row r="323" spans="1:12" s="118" customFormat="1" ht="14.25">
      <c r="A323" s="80"/>
      <c r="L323" s="80"/>
    </row>
    <row r="324" spans="1:12" s="118" customFormat="1" ht="14.25">
      <c r="A324" s="80"/>
      <c r="L324" s="80"/>
    </row>
    <row r="325" spans="1:12" s="118" customFormat="1" ht="14.25">
      <c r="A325" s="80"/>
      <c r="L325" s="80"/>
    </row>
    <row r="326" spans="1:12" s="118" customFormat="1" ht="14.25">
      <c r="A326" s="80"/>
      <c r="L326" s="80"/>
    </row>
    <row r="327" spans="1:12" s="118" customFormat="1" ht="14.25">
      <c r="A327" s="80"/>
      <c r="L327" s="80"/>
    </row>
    <row r="328" spans="1:12" s="118" customFormat="1" ht="14.25">
      <c r="A328" s="80"/>
      <c r="L328" s="80"/>
    </row>
    <row r="329" spans="1:12" s="118" customFormat="1" ht="14.25">
      <c r="A329" s="80"/>
      <c r="L329" s="80"/>
    </row>
    <row r="330" spans="1:12" s="118" customFormat="1" ht="14.25">
      <c r="A330" s="80"/>
      <c r="L330" s="80"/>
    </row>
    <row r="331" spans="1:12" s="118" customFormat="1" ht="14.25">
      <c r="A331" s="80"/>
      <c r="L331" s="80"/>
    </row>
    <row r="332" spans="1:12" s="118" customFormat="1" ht="14.25">
      <c r="A332" s="80"/>
      <c r="L332" s="80"/>
    </row>
    <row r="333" spans="1:12" s="118" customFormat="1" ht="14.25">
      <c r="A333" s="80"/>
      <c r="L333" s="80"/>
    </row>
    <row r="334" spans="1:12" s="118" customFormat="1" ht="14.25">
      <c r="A334" s="80"/>
      <c r="L334" s="80"/>
    </row>
    <row r="335" spans="1:12" s="118" customFormat="1" ht="14.25">
      <c r="A335" s="80"/>
      <c r="L335" s="80"/>
    </row>
    <row r="336" spans="1:12" s="118" customFormat="1" ht="14.25">
      <c r="A336" s="80"/>
      <c r="L336" s="80"/>
    </row>
    <row r="337" spans="1:12" s="118" customFormat="1" ht="14.25">
      <c r="A337" s="80"/>
      <c r="L337" s="80"/>
    </row>
    <row r="338" spans="1:12" s="118" customFormat="1" ht="14.25">
      <c r="A338" s="80"/>
      <c r="L338" s="80"/>
    </row>
    <row r="339" spans="1:12" s="118" customFormat="1" ht="14.25">
      <c r="A339" s="80"/>
      <c r="L339" s="80"/>
    </row>
    <row r="340" spans="1:12" s="118" customFormat="1" ht="14.25">
      <c r="A340" s="80"/>
      <c r="L340" s="80"/>
    </row>
    <row r="341" spans="1:12" s="118" customFormat="1" ht="14.25">
      <c r="A341" s="80"/>
      <c r="L341" s="80"/>
    </row>
    <row r="342" spans="1:12" s="118" customFormat="1" ht="14.25">
      <c r="A342" s="80"/>
      <c r="L342" s="80"/>
    </row>
    <row r="343" spans="1:12" s="118" customFormat="1" ht="14.25">
      <c r="A343" s="80"/>
      <c r="L343" s="80"/>
    </row>
    <row r="344" spans="1:12" s="118" customFormat="1" ht="14.25">
      <c r="A344" s="80"/>
      <c r="L344" s="80"/>
    </row>
    <row r="345" spans="1:12" s="118" customFormat="1" ht="14.25">
      <c r="A345" s="80"/>
      <c r="L345" s="80"/>
    </row>
    <row r="346" spans="1:12" s="118" customFormat="1" ht="14.25">
      <c r="A346" s="80"/>
      <c r="L346" s="80"/>
    </row>
    <row r="347" spans="1:12" s="118" customFormat="1" ht="14.25">
      <c r="A347" s="80"/>
      <c r="L347" s="80"/>
    </row>
    <row r="348" spans="1:12" s="118" customFormat="1" ht="14.25">
      <c r="A348" s="80"/>
      <c r="L348" s="80"/>
    </row>
    <row r="349" spans="1:12" s="118" customFormat="1" ht="14.25">
      <c r="A349" s="80"/>
      <c r="L349" s="80"/>
    </row>
    <row r="350" spans="1:12" s="118" customFormat="1" ht="14.25">
      <c r="A350" s="80"/>
      <c r="L350" s="80"/>
    </row>
    <row r="351" spans="1:12" s="118" customFormat="1" ht="14.25">
      <c r="A351" s="80"/>
      <c r="L351" s="80"/>
    </row>
    <row r="352" spans="1:12" s="118" customFormat="1" ht="14.25">
      <c r="A352" s="80"/>
      <c r="L352" s="80"/>
    </row>
    <row r="353" spans="1:12" s="118" customFormat="1" ht="14.25">
      <c r="A353" s="80"/>
      <c r="L353" s="80"/>
    </row>
    <row r="354" spans="1:12" s="118" customFormat="1" ht="14.25">
      <c r="A354" s="80"/>
      <c r="L354" s="80"/>
    </row>
    <row r="355" spans="1:12" s="118" customFormat="1" ht="14.25">
      <c r="A355" s="80"/>
      <c r="L355" s="80"/>
    </row>
    <row r="356" spans="1:12" s="118" customFormat="1" ht="14.25">
      <c r="A356" s="80"/>
      <c r="L356" s="80"/>
    </row>
    <row r="357" spans="1:12" s="118" customFormat="1" ht="14.25">
      <c r="A357" s="80"/>
      <c r="L357" s="80"/>
    </row>
    <row r="358" spans="1:12" s="118" customFormat="1" ht="14.25">
      <c r="A358" s="80"/>
      <c r="L358" s="80"/>
    </row>
    <row r="359" spans="1:12" s="118" customFormat="1" ht="14.25">
      <c r="A359" s="80"/>
      <c r="L359" s="80"/>
    </row>
    <row r="360" spans="1:12" s="118" customFormat="1" ht="14.25">
      <c r="A360" s="80"/>
      <c r="L360" s="80"/>
    </row>
    <row r="361" spans="1:12" s="118" customFormat="1" ht="14.25">
      <c r="A361" s="80"/>
      <c r="L361" s="80"/>
    </row>
    <row r="362" spans="1:12" s="118" customFormat="1" ht="14.25">
      <c r="A362" s="80"/>
      <c r="L362" s="80"/>
    </row>
    <row r="363" spans="1:12" s="118" customFormat="1" ht="14.25">
      <c r="A363" s="80"/>
      <c r="L363" s="80"/>
    </row>
    <row r="364" spans="1:12" s="118" customFormat="1" ht="14.25">
      <c r="A364" s="80"/>
      <c r="L364" s="80"/>
    </row>
    <row r="365" spans="1:12" s="118" customFormat="1" ht="14.25">
      <c r="A365" s="80"/>
      <c r="L365" s="80"/>
    </row>
    <row r="366" spans="1:12" s="118" customFormat="1" ht="14.25">
      <c r="A366" s="80"/>
      <c r="L366" s="80"/>
    </row>
    <row r="367" spans="1:12" s="118" customFormat="1" ht="14.25">
      <c r="A367" s="80"/>
      <c r="L367" s="80"/>
    </row>
    <row r="368" spans="1:12" s="118" customFormat="1" ht="14.25">
      <c r="A368" s="80"/>
      <c r="L368" s="80"/>
    </row>
    <row r="369" spans="1:12" s="118" customFormat="1" ht="14.25">
      <c r="A369" s="80"/>
      <c r="L369" s="80"/>
    </row>
    <row r="370" spans="1:12" s="118" customFormat="1" ht="14.25">
      <c r="A370" s="80"/>
      <c r="L370" s="80"/>
    </row>
    <row r="371" spans="1:12" s="118" customFormat="1" ht="14.25">
      <c r="A371" s="80"/>
      <c r="L371" s="80"/>
    </row>
    <row r="372" spans="1:12" s="118" customFormat="1" ht="14.25">
      <c r="A372" s="80"/>
      <c r="L372" s="80"/>
    </row>
    <row r="373" spans="1:12" s="118" customFormat="1" ht="14.25">
      <c r="A373" s="80"/>
      <c r="L373" s="80"/>
    </row>
    <row r="374" spans="1:12" s="118" customFormat="1" ht="14.25">
      <c r="A374" s="80"/>
      <c r="L374" s="80"/>
    </row>
    <row r="375" spans="1:12" s="118" customFormat="1" ht="14.25">
      <c r="A375" s="80"/>
      <c r="L375" s="80"/>
    </row>
    <row r="376" spans="1:12" s="118" customFormat="1" ht="14.25">
      <c r="A376" s="80"/>
      <c r="L376" s="80"/>
    </row>
    <row r="377" spans="1:12" s="118" customFormat="1" ht="14.25">
      <c r="A377" s="80"/>
      <c r="L377" s="80"/>
    </row>
    <row r="378" spans="1:12" s="118" customFormat="1" ht="14.25">
      <c r="A378" s="80"/>
      <c r="L378" s="80"/>
    </row>
    <row r="379" spans="1:12" s="118" customFormat="1" ht="14.25">
      <c r="A379" s="80"/>
      <c r="L379" s="80"/>
    </row>
    <row r="380" spans="1:12" s="118" customFormat="1" ht="14.25">
      <c r="A380" s="80"/>
      <c r="L380" s="80"/>
    </row>
    <row r="381" spans="1:12" s="118" customFormat="1" ht="14.25">
      <c r="A381" s="80"/>
      <c r="L381" s="80"/>
    </row>
    <row r="382" spans="1:12" s="118" customFormat="1" ht="14.25">
      <c r="A382" s="80"/>
      <c r="L382" s="80"/>
    </row>
    <row r="383" spans="1:12" s="118" customFormat="1" ht="14.25">
      <c r="A383" s="80"/>
      <c r="L383" s="80"/>
    </row>
    <row r="384" spans="1:12" s="118" customFormat="1" ht="14.25">
      <c r="A384" s="80"/>
      <c r="L384" s="80"/>
    </row>
    <row r="385" spans="1:12" s="118" customFormat="1" ht="14.25">
      <c r="A385" s="80"/>
      <c r="L385" s="80"/>
    </row>
    <row r="386" spans="1:12" s="118" customFormat="1" ht="14.25">
      <c r="A386" s="80"/>
      <c r="L386" s="80"/>
    </row>
    <row r="387" spans="1:12" s="118" customFormat="1" ht="14.25">
      <c r="A387" s="80"/>
      <c r="L387" s="80"/>
    </row>
    <row r="388" spans="1:12" s="118" customFormat="1" ht="14.25">
      <c r="A388" s="80"/>
      <c r="L388" s="80"/>
    </row>
    <row r="389" spans="1:12" s="118" customFormat="1" ht="14.25">
      <c r="A389" s="80"/>
      <c r="L389" s="80"/>
    </row>
    <row r="390" spans="1:12" s="118" customFormat="1" ht="14.25">
      <c r="A390" s="80"/>
      <c r="L390" s="80"/>
    </row>
    <row r="391" spans="1:12" s="118" customFormat="1" ht="14.25">
      <c r="A391" s="80"/>
      <c r="L391" s="80"/>
    </row>
    <row r="392" spans="1:12" s="118" customFormat="1" ht="14.25">
      <c r="A392" s="80"/>
      <c r="L392" s="80"/>
    </row>
    <row r="393" spans="1:12" s="118" customFormat="1" ht="14.25">
      <c r="A393" s="80"/>
      <c r="L393" s="80"/>
    </row>
    <row r="394" spans="1:12" s="118" customFormat="1" ht="14.25">
      <c r="A394" s="80"/>
      <c r="L394" s="80"/>
    </row>
    <row r="395" spans="1:12" s="118" customFormat="1" ht="14.25">
      <c r="A395" s="80"/>
      <c r="L395" s="80"/>
    </row>
    <row r="396" spans="1:12" s="118" customFormat="1" ht="14.25">
      <c r="A396" s="80"/>
      <c r="L396" s="80"/>
    </row>
    <row r="397" spans="1:12" s="118" customFormat="1" ht="14.25">
      <c r="A397" s="80"/>
      <c r="L397" s="80"/>
    </row>
    <row r="398" spans="1:12" s="118" customFormat="1" ht="14.25">
      <c r="A398" s="80"/>
      <c r="L398" s="80"/>
    </row>
    <row r="399" spans="1:12" s="118" customFormat="1" ht="14.25">
      <c r="A399" s="80"/>
      <c r="L399" s="80"/>
    </row>
    <row r="400" spans="1:12" s="118" customFormat="1" ht="14.25">
      <c r="A400" s="80"/>
      <c r="L400" s="80"/>
    </row>
    <row r="401" spans="1:12" s="118" customFormat="1" ht="14.25">
      <c r="A401" s="80"/>
      <c r="L401" s="80"/>
    </row>
    <row r="402" spans="1:12" s="118" customFormat="1" ht="14.25">
      <c r="A402" s="80"/>
      <c r="L402" s="80"/>
    </row>
    <row r="403" spans="1:12" s="118" customFormat="1" ht="14.25">
      <c r="A403" s="80"/>
      <c r="L403" s="80"/>
    </row>
    <row r="404" spans="1:12" s="118" customFormat="1" ht="14.25">
      <c r="A404" s="80"/>
      <c r="L404" s="80"/>
    </row>
    <row r="405" spans="1:12" s="118" customFormat="1" ht="14.25">
      <c r="A405" s="80"/>
      <c r="L405" s="80"/>
    </row>
    <row r="406" spans="1:12" s="118" customFormat="1" ht="14.25">
      <c r="A406" s="80"/>
      <c r="L406" s="80"/>
    </row>
    <row r="407" spans="1:12" s="118" customFormat="1" ht="14.25">
      <c r="A407" s="80"/>
      <c r="L407" s="80"/>
    </row>
    <row r="408" spans="1:12" s="118" customFormat="1" ht="14.25">
      <c r="A408" s="80"/>
      <c r="L408" s="80"/>
    </row>
    <row r="409" spans="1:12" s="118" customFormat="1" ht="14.25">
      <c r="A409" s="80"/>
      <c r="L409" s="80"/>
    </row>
    <row r="410" spans="1:12" s="118" customFormat="1" ht="14.25">
      <c r="A410" s="80"/>
      <c r="L410" s="80"/>
    </row>
    <row r="411" spans="1:12" s="118" customFormat="1" ht="14.25">
      <c r="A411" s="80"/>
      <c r="L411" s="80"/>
    </row>
    <row r="412" spans="1:12" s="118" customFormat="1" ht="14.25">
      <c r="A412" s="80"/>
      <c r="L412" s="80"/>
    </row>
    <row r="413" spans="1:12" s="118" customFormat="1" ht="14.25">
      <c r="A413" s="80"/>
      <c r="L413" s="80"/>
    </row>
    <row r="414" spans="1:12" s="118" customFormat="1" ht="14.25">
      <c r="A414" s="80"/>
      <c r="L414" s="80"/>
    </row>
    <row r="415" spans="1:12" s="118" customFormat="1" ht="14.25">
      <c r="A415" s="80"/>
      <c r="L415" s="80"/>
    </row>
    <row r="416" spans="1:12" s="118" customFormat="1" ht="14.25">
      <c r="A416" s="80"/>
      <c r="L416" s="80"/>
    </row>
    <row r="417" spans="1:12" s="118" customFormat="1" ht="14.25">
      <c r="A417" s="80"/>
      <c r="L417" s="80"/>
    </row>
    <row r="418" spans="1:12" s="118" customFormat="1" ht="14.25">
      <c r="A418" s="80"/>
      <c r="L418" s="80"/>
    </row>
    <row r="419" spans="1:12" s="118" customFormat="1" ht="14.25">
      <c r="A419" s="80"/>
      <c r="L419" s="80"/>
    </row>
    <row r="420" spans="1:12" s="118" customFormat="1" ht="14.25">
      <c r="A420" s="80"/>
      <c r="L420" s="80"/>
    </row>
    <row r="421" spans="1:12" s="118" customFormat="1" ht="14.25">
      <c r="A421" s="80"/>
      <c r="L421" s="80"/>
    </row>
    <row r="422" spans="1:12" s="118" customFormat="1" ht="14.25">
      <c r="A422" s="80"/>
      <c r="L422" s="80"/>
    </row>
    <row r="423" spans="1:12" s="118" customFormat="1" ht="14.25">
      <c r="A423" s="80"/>
      <c r="L423" s="80"/>
    </row>
    <row r="424" spans="1:12" s="118" customFormat="1" ht="14.25">
      <c r="A424" s="80"/>
      <c r="L424" s="80"/>
    </row>
    <row r="425" spans="1:12" s="118" customFormat="1" ht="14.25">
      <c r="A425" s="80"/>
      <c r="L425" s="80"/>
    </row>
    <row r="426" spans="1:12" s="118" customFormat="1" ht="14.25">
      <c r="A426" s="80"/>
      <c r="L426" s="80"/>
    </row>
    <row r="427" spans="1:12" s="118" customFormat="1" ht="14.25">
      <c r="A427" s="80"/>
      <c r="L427" s="80"/>
    </row>
    <row r="428" spans="1:12" s="118" customFormat="1" ht="14.25">
      <c r="A428" s="80"/>
      <c r="L428" s="80"/>
    </row>
    <row r="429" spans="1:12" s="118" customFormat="1" ht="14.25">
      <c r="A429" s="80"/>
      <c r="L429" s="80"/>
    </row>
    <row r="430" spans="1:12" s="118" customFormat="1" ht="14.25">
      <c r="A430" s="80"/>
      <c r="L430" s="80"/>
    </row>
    <row r="431" spans="1:12" s="118" customFormat="1" ht="14.25">
      <c r="A431" s="80"/>
      <c r="L431" s="80"/>
    </row>
    <row r="432" spans="1:12" s="118" customFormat="1" ht="14.25">
      <c r="A432" s="80"/>
      <c r="L432" s="80"/>
    </row>
    <row r="433" spans="1:12" s="118" customFormat="1" ht="14.25">
      <c r="A433" s="80"/>
      <c r="L433" s="80"/>
    </row>
    <row r="434" spans="1:12" s="118" customFormat="1" ht="14.25">
      <c r="A434" s="80"/>
      <c r="L434" s="80"/>
    </row>
    <row r="435" spans="1:12" s="118" customFormat="1" ht="14.25">
      <c r="A435" s="80"/>
      <c r="L435" s="80"/>
    </row>
    <row r="436" spans="1:12" s="118" customFormat="1" ht="14.25">
      <c r="A436" s="80"/>
      <c r="L436" s="80"/>
    </row>
    <row r="437" spans="1:12" s="118" customFormat="1" ht="14.25">
      <c r="A437" s="80"/>
      <c r="L437" s="80"/>
    </row>
    <row r="438" spans="1:12" s="118" customFormat="1" ht="14.25">
      <c r="A438" s="80"/>
      <c r="L438" s="80"/>
    </row>
    <row r="439" spans="1:12" s="118" customFormat="1" ht="14.25">
      <c r="A439" s="80"/>
      <c r="L439" s="80"/>
    </row>
    <row r="440" spans="1:12" s="118" customFormat="1" ht="14.25">
      <c r="A440" s="80"/>
      <c r="L440" s="80"/>
    </row>
    <row r="441" spans="1:12" s="118" customFormat="1" ht="14.25">
      <c r="A441" s="80"/>
      <c r="L441" s="80"/>
    </row>
    <row r="442" spans="1:12" s="118" customFormat="1" ht="14.25">
      <c r="A442" s="80"/>
      <c r="L442" s="80"/>
    </row>
    <row r="443" spans="1:12" s="118" customFormat="1" ht="14.25">
      <c r="A443" s="80"/>
      <c r="L443" s="80"/>
    </row>
    <row r="444" spans="1:12" s="118" customFormat="1" ht="14.25">
      <c r="A444" s="80"/>
      <c r="L444" s="80"/>
    </row>
    <row r="445" spans="1:12" s="118" customFormat="1" ht="14.25">
      <c r="A445" s="80"/>
      <c r="L445" s="80"/>
    </row>
    <row r="446" spans="1:12" s="118" customFormat="1" ht="14.25">
      <c r="A446" s="80"/>
      <c r="L446" s="80"/>
    </row>
    <row r="447" spans="1:12" s="118" customFormat="1" ht="14.25">
      <c r="A447" s="80"/>
      <c r="L447" s="80"/>
    </row>
    <row r="448" spans="1:12" s="118" customFormat="1" ht="14.25">
      <c r="A448" s="80"/>
      <c r="L448" s="80"/>
    </row>
    <row r="449" spans="1:12" s="118" customFormat="1" ht="14.25">
      <c r="A449" s="80"/>
      <c r="L449" s="80"/>
    </row>
    <row r="450" spans="1:12" s="118" customFormat="1" ht="14.25">
      <c r="A450" s="80"/>
      <c r="L450" s="80"/>
    </row>
    <row r="451" spans="1:12" s="118" customFormat="1" ht="14.25">
      <c r="A451" s="80"/>
      <c r="L451" s="80"/>
    </row>
    <row r="452" spans="1:12" s="118" customFormat="1" ht="14.25">
      <c r="A452" s="80"/>
      <c r="L452" s="80"/>
    </row>
    <row r="453" spans="1:12" s="118" customFormat="1" ht="14.25">
      <c r="A453" s="80"/>
      <c r="L453" s="80"/>
    </row>
    <row r="454" spans="1:12" s="118" customFormat="1" ht="14.25">
      <c r="A454" s="80"/>
      <c r="L454" s="80"/>
    </row>
    <row r="455" spans="1:12" s="118" customFormat="1" ht="14.25">
      <c r="A455" s="80"/>
      <c r="L455" s="80"/>
    </row>
    <row r="456" spans="1:12" s="118" customFormat="1" ht="14.25">
      <c r="A456" s="80"/>
      <c r="L456" s="80"/>
    </row>
    <row r="457" spans="1:12" s="118" customFormat="1" ht="14.25">
      <c r="A457" s="80"/>
      <c r="L457" s="80"/>
    </row>
    <row r="458" spans="1:12" s="118" customFormat="1" ht="14.25">
      <c r="A458" s="80"/>
      <c r="L458" s="80"/>
    </row>
    <row r="459" spans="1:12" s="118" customFormat="1" ht="14.25">
      <c r="A459" s="80"/>
      <c r="L459" s="80"/>
    </row>
    <row r="460" spans="1:12" s="118" customFormat="1" ht="14.25">
      <c r="A460" s="80"/>
      <c r="L460" s="80"/>
    </row>
    <row r="461" spans="1:12" s="118" customFormat="1" ht="14.25">
      <c r="A461" s="80"/>
      <c r="L461" s="80"/>
    </row>
    <row r="462" spans="1:12" s="118" customFormat="1" ht="14.25">
      <c r="A462" s="80"/>
      <c r="L462" s="80"/>
    </row>
    <row r="463" spans="1:12" s="118" customFormat="1" ht="14.25">
      <c r="A463" s="80"/>
      <c r="L463" s="80"/>
    </row>
    <row r="464" spans="1:12" s="118" customFormat="1" ht="14.25">
      <c r="A464" s="80"/>
      <c r="L464" s="80"/>
    </row>
    <row r="465" spans="1:12" s="118" customFormat="1" ht="14.25">
      <c r="A465" s="80"/>
      <c r="L465" s="80"/>
    </row>
    <row r="466" spans="1:12" s="118" customFormat="1" ht="14.25">
      <c r="A466" s="80"/>
      <c r="L466" s="80"/>
    </row>
    <row r="467" spans="1:12" s="118" customFormat="1" ht="14.25">
      <c r="A467" s="80"/>
      <c r="L467" s="80"/>
    </row>
    <row r="468" spans="1:12" s="118" customFormat="1" ht="14.25">
      <c r="A468" s="80"/>
      <c r="L468" s="80"/>
    </row>
    <row r="469" spans="1:12" s="118" customFormat="1" ht="14.25">
      <c r="A469" s="80"/>
      <c r="L469" s="80"/>
    </row>
    <row r="470" spans="1:12" s="118" customFormat="1" ht="14.25">
      <c r="A470" s="80"/>
      <c r="L470" s="80"/>
    </row>
    <row r="471" spans="1:12" s="118" customFormat="1" ht="14.25">
      <c r="A471" s="80"/>
      <c r="L471" s="80"/>
    </row>
    <row r="472" spans="1:12" s="118" customFormat="1" ht="14.25">
      <c r="A472" s="80"/>
      <c r="L472" s="80"/>
    </row>
    <row r="473" spans="1:12" s="118" customFormat="1" ht="14.25">
      <c r="A473" s="80"/>
      <c r="L473" s="80"/>
    </row>
    <row r="474" spans="1:12" s="118" customFormat="1" ht="14.25">
      <c r="A474" s="80"/>
      <c r="L474" s="80"/>
    </row>
    <row r="475" spans="1:12" s="118" customFormat="1" ht="14.25">
      <c r="A475" s="80"/>
      <c r="L475" s="80"/>
    </row>
    <row r="476" spans="1:12" s="118" customFormat="1" ht="14.25">
      <c r="A476" s="80"/>
      <c r="L476" s="80"/>
    </row>
    <row r="477" spans="1:12" s="118" customFormat="1" ht="14.25">
      <c r="A477" s="80"/>
      <c r="L477" s="80"/>
    </row>
    <row r="478" spans="1:12" s="118" customFormat="1" ht="14.25">
      <c r="A478" s="80"/>
      <c r="L478" s="80"/>
    </row>
    <row r="479" spans="1:12" s="118" customFormat="1" ht="14.25">
      <c r="A479" s="80"/>
      <c r="L479" s="80"/>
    </row>
    <row r="480" spans="1:12" s="118" customFormat="1" ht="14.25">
      <c r="A480" s="80"/>
      <c r="L480" s="80"/>
    </row>
    <row r="481" spans="1:12" s="118" customFormat="1" ht="14.25">
      <c r="A481" s="80"/>
      <c r="L481" s="80"/>
    </row>
    <row r="482" spans="1:12" s="118" customFormat="1" ht="14.25">
      <c r="A482" s="80"/>
      <c r="L482" s="80"/>
    </row>
    <row r="483" spans="1:12" s="118" customFormat="1" ht="14.25">
      <c r="A483" s="80"/>
      <c r="L483" s="80"/>
    </row>
    <row r="484" spans="1:12" s="118" customFormat="1" ht="14.25">
      <c r="A484" s="80"/>
      <c r="L484" s="80"/>
    </row>
    <row r="485" spans="1:12" s="118" customFormat="1" ht="14.25">
      <c r="A485" s="80"/>
      <c r="L485" s="80"/>
    </row>
    <row r="486" spans="1:12" s="118" customFormat="1" ht="14.25">
      <c r="A486" s="80"/>
      <c r="L486" s="80"/>
    </row>
    <row r="487" spans="1:12" s="118" customFormat="1" ht="14.25">
      <c r="A487" s="80"/>
      <c r="L487" s="80"/>
    </row>
    <row r="488" spans="1:12" s="118" customFormat="1" ht="14.25">
      <c r="A488" s="80"/>
      <c r="L488" s="80"/>
    </row>
    <row r="489" spans="1:12" s="118" customFormat="1" ht="14.25">
      <c r="A489" s="80"/>
      <c r="L489" s="80"/>
    </row>
    <row r="490" spans="1:12" s="118" customFormat="1" ht="14.25">
      <c r="A490" s="80"/>
      <c r="L490" s="80"/>
    </row>
    <row r="491" spans="1:12" s="118" customFormat="1" ht="14.25">
      <c r="A491" s="80"/>
      <c r="L491" s="80"/>
    </row>
    <row r="492" spans="1:12" s="118" customFormat="1" ht="14.25">
      <c r="A492" s="80"/>
      <c r="L492" s="80"/>
    </row>
    <row r="493" spans="1:12" s="118" customFormat="1" ht="14.25">
      <c r="A493" s="80"/>
      <c r="L493" s="80"/>
    </row>
    <row r="494" spans="1:12" s="118" customFormat="1" ht="14.25">
      <c r="A494" s="80"/>
      <c r="L494" s="80"/>
    </row>
    <row r="495" s="118" customFormat="1" ht="14.25">
      <c r="L495" s="80"/>
    </row>
    <row r="496" spans="1:35" s="118" customFormat="1" ht="14.25">
      <c r="A496" s="98"/>
      <c r="B496" s="98"/>
      <c r="C496" s="97"/>
      <c r="D496" s="97"/>
      <c r="E496" s="98"/>
      <c r="F496" s="98"/>
      <c r="G496" s="98"/>
      <c r="H496" s="98"/>
      <c r="I496" s="98"/>
      <c r="J496" s="97"/>
      <c r="K496" s="134"/>
      <c r="L496" s="135"/>
      <c r="M496" s="98"/>
      <c r="N496" s="98"/>
      <c r="O496" s="98"/>
      <c r="P496" s="97"/>
      <c r="Q496" s="97"/>
      <c r="R496" s="97"/>
      <c r="S496" s="97"/>
      <c r="T496" s="98"/>
      <c r="U496" s="98"/>
      <c r="V496" s="97"/>
      <c r="W496" s="97"/>
      <c r="X496" s="98"/>
      <c r="Y496" s="98"/>
      <c r="Z496" s="97"/>
      <c r="AA496" s="98"/>
      <c r="AB496" s="98"/>
      <c r="AC496" s="97"/>
      <c r="AD496" s="98"/>
      <c r="AE496" s="97"/>
      <c r="AF496" s="98"/>
      <c r="AG496" s="98"/>
      <c r="AH496" s="97"/>
      <c r="AI496" s="98"/>
    </row>
    <row r="497" spans="1:35" s="118" customFormat="1" ht="14.25">
      <c r="A497" s="98"/>
      <c r="B497" s="98"/>
      <c r="C497" s="97"/>
      <c r="D497" s="97"/>
      <c r="E497" s="98"/>
      <c r="F497" s="98"/>
      <c r="G497" s="98"/>
      <c r="H497" s="98"/>
      <c r="I497" s="98"/>
      <c r="J497" s="97"/>
      <c r="K497" s="134"/>
      <c r="L497" s="135"/>
      <c r="M497" s="98"/>
      <c r="N497" s="98"/>
      <c r="O497" s="98"/>
      <c r="P497" s="97"/>
      <c r="Q497" s="97"/>
      <c r="R497" s="97"/>
      <c r="S497" s="97"/>
      <c r="T497" s="98"/>
      <c r="U497" s="98"/>
      <c r="V497" s="97"/>
      <c r="W497" s="97"/>
      <c r="X497" s="98"/>
      <c r="Y497" s="98"/>
      <c r="Z497" s="97"/>
      <c r="AA497" s="98"/>
      <c r="AB497" s="98"/>
      <c r="AC497" s="97"/>
      <c r="AD497" s="98"/>
      <c r="AE497" s="97"/>
      <c r="AF497" s="98"/>
      <c r="AG497" s="98"/>
      <c r="AH497" s="97"/>
      <c r="AI497" s="98"/>
    </row>
    <row r="498" spans="37:39" ht="14.25">
      <c r="AK498" s="118"/>
      <c r="AL498" s="118"/>
      <c r="AM498" s="118"/>
    </row>
  </sheetData>
  <sheetProtection/>
  <protectedRanges>
    <protectedRange password="D8A5" sqref="R3:R4 C496:C65536 C173:O494 A496:A65536 N496:N65536 Z496:Z65536 R496:R65536 H496:H65536 I5 H3:H4 AY3:BB34 N3:N4 Z3:Z4 AK498:AM65536 AQ57:AR61 AY35:AY56 A3:A105 H6:I105 R105 P106:R494 N105:O105 O5:O104 S5:S105 AA5:AA105 C3:C105 AW3:AX56 AN3:AO11 AN20:AO20 AN23:AO26 AN13:AO16 AN18:AO18 AX107:AX113 AN28:AO106 AY107:AY114 AS3:AV106 AP62:AR106 AX57:AY106 AN107:AV113 AN114:AX114 AN115:AY174 AN497:BB65536 AP3:AR56 AK3:AM175 AE496:AE65536 AE3:AE4 AF5:AF105 V3:V4 V496:V65536 V105:V494 W5:W105" name="範囲1"/>
  </protectedRanges>
  <mergeCells count="4">
    <mergeCell ref="A3:A4"/>
    <mergeCell ref="B3:B4"/>
    <mergeCell ref="Z3:Z4"/>
    <mergeCell ref="AE3:AE4"/>
  </mergeCells>
  <dataValidations count="11">
    <dataValidation type="list" allowBlank="1" showInputMessage="1" showErrorMessage="1" sqref="AC5:AC105 AH5:AH105">
      <formula1>$AT$5:$AT$8</formula1>
    </dataValidation>
    <dataValidation allowBlank="1" showInputMessage="1" showErrorMessage="1" imeMode="halfKatakana" sqref="I496:I65536 I3:I4 G4:G105"/>
    <dataValidation type="list" allowBlank="1" showInputMessage="1" showErrorMessage="1" sqref="H5:H105">
      <formula1>$BA$5:$BA$6</formula1>
    </dataValidation>
    <dataValidation type="list" allowBlank="1" showInputMessage="1" showErrorMessage="1" sqref="J5:J105">
      <formula1>$AV$5:$AV$19</formula1>
    </dataValidation>
    <dataValidation type="list" allowBlank="1" showInputMessage="1" showErrorMessage="1" sqref="A106:A494">
      <formula1>$AM$13:$AM$13</formula1>
    </dataValidation>
    <dataValidation type="list" allowBlank="1" showInputMessage="1" showErrorMessage="1" sqref="M5:M105">
      <formula1>$AQ$5:$AQ$61</formula1>
    </dataValidation>
    <dataValidation type="list" allowBlank="1" showInputMessage="1" showErrorMessage="1" sqref="AE5:AE105">
      <formula1>$AN$13:$AN$14</formula1>
    </dataValidation>
    <dataValidation type="list" allowBlank="1" showInputMessage="1" showErrorMessage="1" sqref="C105">
      <formula1>$AX$5:$AX$156</formula1>
    </dataValidation>
    <dataValidation type="list" allowBlank="1" showInputMessage="1" showErrorMessage="1" sqref="C5:C104">
      <formula1>$AX$5:$AX$174</formula1>
    </dataValidation>
    <dataValidation type="list" allowBlank="1" showInputMessage="1" showErrorMessage="1" sqref="N5:N104 R5:R104 V5:V104">
      <formula1>$AK$5:$AK$99</formula1>
    </dataValidation>
    <dataValidation type="list" allowBlank="1" showInputMessage="1" showErrorMessage="1" sqref="Z5:Z105">
      <formula1>$AN$5:$AN$12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9.0039062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9" t="s">
        <v>191</v>
      </c>
      <c r="B1" s="9" t="s">
        <v>130</v>
      </c>
      <c r="C1" s="9" t="s">
        <v>133</v>
      </c>
    </row>
    <row r="2" spans="1:3" ht="12.75">
      <c r="A2" s="9" t="s">
        <v>204</v>
      </c>
      <c r="B2" s="9" t="s">
        <v>205</v>
      </c>
      <c r="C2" s="9"/>
    </row>
    <row r="3" spans="1:3" ht="12.75">
      <c r="A3" s="9" t="s">
        <v>206</v>
      </c>
      <c r="B3" s="9" t="s">
        <v>207</v>
      </c>
      <c r="C3" s="9"/>
    </row>
    <row r="4" spans="1:3" ht="12.75">
      <c r="A4" s="9" t="s">
        <v>208</v>
      </c>
      <c r="B4" s="9" t="s">
        <v>209</v>
      </c>
      <c r="C4" s="9"/>
    </row>
    <row r="5" spans="1:3" ht="12.75">
      <c r="A5" s="9" t="s">
        <v>210</v>
      </c>
      <c r="B5" s="9" t="s">
        <v>211</v>
      </c>
      <c r="C5" s="9"/>
    </row>
    <row r="6" spans="1:3" ht="12.75">
      <c r="A6" s="9" t="s">
        <v>213</v>
      </c>
      <c r="B6" s="9" t="s">
        <v>125</v>
      </c>
      <c r="C6" s="9"/>
    </row>
    <row r="7" spans="1:3" ht="12.75">
      <c r="A7" s="9" t="s">
        <v>124</v>
      </c>
      <c r="B7" s="9" t="s">
        <v>219</v>
      </c>
      <c r="C7" s="9"/>
    </row>
    <row r="8" spans="1:3" ht="12.75">
      <c r="A8" s="9" t="s">
        <v>220</v>
      </c>
      <c r="B8" s="9" t="s">
        <v>221</v>
      </c>
      <c r="C8" s="9"/>
    </row>
    <row r="9" spans="1:3" ht="12.75">
      <c r="A9" s="9" t="s">
        <v>239</v>
      </c>
      <c r="B9" s="9" t="s">
        <v>240</v>
      </c>
      <c r="C9" s="9" t="s">
        <v>85</v>
      </c>
    </row>
    <row r="10" spans="1:3" ht="12.75">
      <c r="A10" s="9" t="s">
        <v>247</v>
      </c>
      <c r="B10" s="9" t="s">
        <v>248</v>
      </c>
      <c r="C10" s="9" t="s">
        <v>91</v>
      </c>
    </row>
    <row r="11" spans="1:3" ht="12.75">
      <c r="A11" s="9" t="s">
        <v>254</v>
      </c>
      <c r="B11" s="9" t="s">
        <v>255</v>
      </c>
      <c r="C11" s="9" t="s">
        <v>96</v>
      </c>
    </row>
    <row r="12" spans="1:3" ht="12.75">
      <c r="A12" s="9" t="s">
        <v>262</v>
      </c>
      <c r="B12" s="9" t="s">
        <v>263</v>
      </c>
      <c r="C12" s="9" t="s">
        <v>131</v>
      </c>
    </row>
    <row r="13" spans="1:3" ht="12.75">
      <c r="A13" s="9" t="s">
        <v>264</v>
      </c>
      <c r="B13" s="9" t="s">
        <v>265</v>
      </c>
      <c r="C13" s="9" t="s">
        <v>131</v>
      </c>
    </row>
    <row r="14" spans="1:3" ht="12.75">
      <c r="A14" s="9" t="s">
        <v>270</v>
      </c>
      <c r="B14" s="9" t="s">
        <v>271</v>
      </c>
      <c r="C14" s="9" t="s">
        <v>131</v>
      </c>
    </row>
    <row r="15" spans="1:3" ht="12.75">
      <c r="A15" s="9" t="s">
        <v>272</v>
      </c>
      <c r="B15" s="9" t="s">
        <v>273</v>
      </c>
      <c r="C15" s="9" t="s">
        <v>131</v>
      </c>
    </row>
    <row r="16" spans="1:3" ht="12.75">
      <c r="A16" s="9" t="s">
        <v>274</v>
      </c>
      <c r="B16" s="9" t="s">
        <v>275</v>
      </c>
      <c r="C16" s="9" t="s">
        <v>131</v>
      </c>
    </row>
    <row r="17" spans="1:3" ht="12.75">
      <c r="A17" s="9" t="s">
        <v>276</v>
      </c>
      <c r="B17" s="9" t="s">
        <v>277</v>
      </c>
      <c r="C17" s="9" t="s">
        <v>131</v>
      </c>
    </row>
    <row r="18" spans="1:3" ht="12.75">
      <c r="A18" s="9" t="s">
        <v>278</v>
      </c>
      <c r="B18" s="9" t="s">
        <v>279</v>
      </c>
      <c r="C18" s="9" t="s">
        <v>131</v>
      </c>
    </row>
    <row r="19" spans="1:3" ht="12.75">
      <c r="A19" s="9" t="s">
        <v>280</v>
      </c>
      <c r="B19" s="9" t="s">
        <v>281</v>
      </c>
      <c r="C19" s="9" t="s">
        <v>97</v>
      </c>
    </row>
    <row r="20" spans="1:3" ht="12.75">
      <c r="A20" s="9" t="s">
        <v>289</v>
      </c>
      <c r="B20" s="9" t="s">
        <v>290</v>
      </c>
      <c r="C20" s="9" t="s">
        <v>105</v>
      </c>
    </row>
    <row r="21" spans="1:3" ht="12.75">
      <c r="A21" s="9" t="s">
        <v>19</v>
      </c>
      <c r="B21" s="9" t="s">
        <v>20</v>
      </c>
      <c r="C21" s="9" t="s">
        <v>97</v>
      </c>
    </row>
    <row r="22" spans="1:3" ht="12.75">
      <c r="A22" s="9" t="s">
        <v>26</v>
      </c>
      <c r="B22" s="9" t="s">
        <v>27</v>
      </c>
      <c r="C22" s="9" t="s">
        <v>112</v>
      </c>
    </row>
    <row r="23" spans="1:3" ht="12.75">
      <c r="A23" s="9" t="s">
        <v>54</v>
      </c>
      <c r="B23" s="9" t="s">
        <v>55</v>
      </c>
      <c r="C23" s="9" t="s">
        <v>56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9.0039062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9" t="s">
        <v>191</v>
      </c>
      <c r="B1" s="9" t="s">
        <v>130</v>
      </c>
      <c r="C1" s="9" t="s">
        <v>133</v>
      </c>
    </row>
    <row r="2" spans="1:3" ht="12.75">
      <c r="A2" s="9" t="s">
        <v>204</v>
      </c>
      <c r="B2" s="9" t="s">
        <v>205</v>
      </c>
      <c r="C2" s="9"/>
    </row>
    <row r="3" spans="1:3" ht="12.75">
      <c r="A3" s="9" t="s">
        <v>206</v>
      </c>
      <c r="B3" s="9" t="s">
        <v>207</v>
      </c>
      <c r="C3" s="9"/>
    </row>
    <row r="4" spans="1:3" ht="12.75">
      <c r="A4" s="9" t="s">
        <v>208</v>
      </c>
      <c r="B4" s="9" t="s">
        <v>209</v>
      </c>
      <c r="C4" s="9"/>
    </row>
    <row r="5" spans="1:3" ht="12.75">
      <c r="A5" s="9" t="s">
        <v>210</v>
      </c>
      <c r="B5" s="9" t="s">
        <v>211</v>
      </c>
      <c r="C5" s="9"/>
    </row>
    <row r="6" spans="1:3" ht="12.75">
      <c r="A6" s="9" t="s">
        <v>213</v>
      </c>
      <c r="B6" s="9" t="s">
        <v>125</v>
      </c>
      <c r="C6" s="9"/>
    </row>
    <row r="7" spans="1:3" ht="12.75">
      <c r="A7" s="9" t="s">
        <v>124</v>
      </c>
      <c r="B7" s="9" t="s">
        <v>219</v>
      </c>
      <c r="C7" s="9"/>
    </row>
    <row r="8" spans="1:3" ht="12.75">
      <c r="A8" s="9" t="s">
        <v>228</v>
      </c>
      <c r="B8" s="9" t="s">
        <v>229</v>
      </c>
      <c r="C8" s="9" t="s">
        <v>230</v>
      </c>
    </row>
    <row r="9" spans="1:3" ht="12.75">
      <c r="A9" s="9" t="s">
        <v>250</v>
      </c>
      <c r="B9" s="9" t="s">
        <v>248</v>
      </c>
      <c r="C9" s="9" t="s">
        <v>93</v>
      </c>
    </row>
    <row r="10" spans="1:3" ht="12.75">
      <c r="A10" s="9" t="s">
        <v>256</v>
      </c>
      <c r="B10" s="9" t="s">
        <v>255</v>
      </c>
      <c r="C10" s="9" t="s">
        <v>257</v>
      </c>
    </row>
    <row r="11" spans="1:3" ht="12.75">
      <c r="A11" s="9" t="s">
        <v>262</v>
      </c>
      <c r="B11" s="9" t="s">
        <v>263</v>
      </c>
      <c r="C11" s="9" t="s">
        <v>131</v>
      </c>
    </row>
    <row r="12" spans="1:3" ht="12.75">
      <c r="A12" s="9" t="s">
        <v>264</v>
      </c>
      <c r="B12" s="9" t="s">
        <v>265</v>
      </c>
      <c r="C12" s="9" t="s">
        <v>131</v>
      </c>
    </row>
    <row r="13" spans="1:3" ht="12.75">
      <c r="A13" s="9" t="s">
        <v>270</v>
      </c>
      <c r="B13" s="9" t="s">
        <v>271</v>
      </c>
      <c r="C13" s="9" t="s">
        <v>131</v>
      </c>
    </row>
    <row r="14" spans="1:3" ht="12.75">
      <c r="A14" s="9" t="s">
        <v>272</v>
      </c>
      <c r="B14" s="9" t="s">
        <v>273</v>
      </c>
      <c r="C14" s="9" t="s">
        <v>131</v>
      </c>
    </row>
    <row r="15" spans="1:3" ht="12.75">
      <c r="A15" s="9" t="s">
        <v>274</v>
      </c>
      <c r="B15" s="9" t="s">
        <v>275</v>
      </c>
      <c r="C15" s="9" t="s">
        <v>131</v>
      </c>
    </row>
    <row r="16" spans="1:3" ht="12.75">
      <c r="A16" s="9" t="s">
        <v>276</v>
      </c>
      <c r="B16" s="9" t="s">
        <v>277</v>
      </c>
      <c r="C16" s="9" t="s">
        <v>131</v>
      </c>
    </row>
    <row r="17" spans="1:3" ht="12.75">
      <c r="A17" s="9" t="s">
        <v>278</v>
      </c>
      <c r="B17" s="9" t="s">
        <v>279</v>
      </c>
      <c r="C17" s="9" t="s">
        <v>131</v>
      </c>
    </row>
    <row r="18" spans="1:3" ht="12.75">
      <c r="A18" s="9" t="s">
        <v>286</v>
      </c>
      <c r="B18" s="9" t="s">
        <v>281</v>
      </c>
      <c r="C18" s="9" t="s">
        <v>102</v>
      </c>
    </row>
    <row r="19" spans="1:3" ht="12.75">
      <c r="A19" s="9" t="s">
        <v>17</v>
      </c>
      <c r="B19" s="9" t="s">
        <v>290</v>
      </c>
      <c r="C19" s="9" t="s">
        <v>107</v>
      </c>
    </row>
    <row r="20" spans="1:3" ht="12.75">
      <c r="A20" s="9" t="s">
        <v>24</v>
      </c>
      <c r="B20" s="9" t="s">
        <v>20</v>
      </c>
      <c r="C20" s="9" t="s">
        <v>111</v>
      </c>
    </row>
    <row r="21" spans="1:3" ht="12.75">
      <c r="A21" s="9" t="s">
        <v>29</v>
      </c>
      <c r="B21" s="9" t="s">
        <v>27</v>
      </c>
      <c r="C21" s="9" t="s">
        <v>114</v>
      </c>
    </row>
    <row r="22" spans="1:3" ht="12.75">
      <c r="A22" s="9" t="s">
        <v>48</v>
      </c>
      <c r="B22" s="9" t="s">
        <v>49</v>
      </c>
      <c r="C22" s="9" t="s">
        <v>50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9.0039062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9" t="s">
        <v>81</v>
      </c>
      <c r="B1" s="9" t="s">
        <v>130</v>
      </c>
      <c r="C1" s="9" t="s">
        <v>133</v>
      </c>
    </row>
    <row r="2" spans="1:3" ht="12.75">
      <c r="A2" s="9" t="s">
        <v>200</v>
      </c>
      <c r="B2" s="9" t="s">
        <v>201</v>
      </c>
      <c r="C2" s="9"/>
    </row>
    <row r="3" spans="1:3" ht="12.75">
      <c r="A3" s="9" t="s">
        <v>202</v>
      </c>
      <c r="B3" s="9" t="s">
        <v>203</v>
      </c>
      <c r="C3" s="9"/>
    </row>
    <row r="4" spans="1:3" ht="12.75">
      <c r="A4" s="9" t="s">
        <v>204</v>
      </c>
      <c r="B4" s="9" t="s">
        <v>205</v>
      </c>
      <c r="C4" s="9"/>
    </row>
    <row r="5" spans="1:3" ht="12.75">
      <c r="A5" s="9" t="s">
        <v>206</v>
      </c>
      <c r="B5" s="9" t="s">
        <v>207</v>
      </c>
      <c r="C5" s="9"/>
    </row>
    <row r="6" spans="1:3" ht="12.75">
      <c r="A6" s="9" t="s">
        <v>208</v>
      </c>
      <c r="B6" s="9" t="s">
        <v>209</v>
      </c>
      <c r="C6" s="9"/>
    </row>
    <row r="7" spans="1:3" ht="12.75">
      <c r="A7" s="9" t="s">
        <v>210</v>
      </c>
      <c r="B7" s="9" t="s">
        <v>211</v>
      </c>
      <c r="C7" s="9"/>
    </row>
    <row r="8" spans="1:3" ht="12.75">
      <c r="A8" s="9" t="s">
        <v>212</v>
      </c>
      <c r="B8" s="9" t="s">
        <v>123</v>
      </c>
      <c r="C8" s="9"/>
    </row>
    <row r="9" spans="1:3" ht="12.75">
      <c r="A9" s="9" t="s">
        <v>213</v>
      </c>
      <c r="B9" s="9" t="s">
        <v>125</v>
      </c>
      <c r="C9" s="9"/>
    </row>
    <row r="10" spans="1:3" ht="12.75">
      <c r="A10" s="9" t="s">
        <v>214</v>
      </c>
      <c r="B10" s="9" t="s">
        <v>215</v>
      </c>
      <c r="C10" s="9"/>
    </row>
    <row r="11" spans="1:3" ht="12.75">
      <c r="A11" s="9" t="s">
        <v>216</v>
      </c>
      <c r="B11" s="9" t="s">
        <v>217</v>
      </c>
      <c r="C11" s="9"/>
    </row>
    <row r="12" spans="1:3" ht="12.75">
      <c r="A12" s="9" t="s">
        <v>218</v>
      </c>
      <c r="B12" s="9" t="s">
        <v>126</v>
      </c>
      <c r="C12" s="9"/>
    </row>
    <row r="13" spans="1:3" ht="12.75">
      <c r="A13" s="9" t="s">
        <v>124</v>
      </c>
      <c r="B13" s="9" t="s">
        <v>219</v>
      </c>
      <c r="C13" s="9"/>
    </row>
    <row r="14" spans="1:3" ht="12.75">
      <c r="A14" s="9" t="s">
        <v>220</v>
      </c>
      <c r="B14" s="9" t="s">
        <v>221</v>
      </c>
      <c r="C14" s="9"/>
    </row>
    <row r="15" spans="1:3" ht="12.75">
      <c r="A15" s="9" t="s">
        <v>222</v>
      </c>
      <c r="B15" s="9" t="s">
        <v>223</v>
      </c>
      <c r="C15" s="9" t="s">
        <v>82</v>
      </c>
    </row>
    <row r="16" spans="1:3" ht="12.75">
      <c r="A16" s="9" t="s">
        <v>224</v>
      </c>
      <c r="B16" s="9" t="s">
        <v>223</v>
      </c>
      <c r="C16" s="9" t="s">
        <v>83</v>
      </c>
    </row>
    <row r="17" spans="1:3" ht="12.75">
      <c r="A17" s="9" t="s">
        <v>225</v>
      </c>
      <c r="B17" s="9" t="s">
        <v>223</v>
      </c>
      <c r="C17" s="9" t="s">
        <v>84</v>
      </c>
    </row>
    <row r="18" spans="1:3" ht="12.75">
      <c r="A18" s="9" t="s">
        <v>226</v>
      </c>
      <c r="B18" s="9" t="s">
        <v>223</v>
      </c>
      <c r="C18" s="9" t="s">
        <v>227</v>
      </c>
    </row>
    <row r="19" spans="1:3" ht="12.75">
      <c r="A19" s="9" t="s">
        <v>228</v>
      </c>
      <c r="B19" s="9" t="s">
        <v>229</v>
      </c>
      <c r="C19" s="9" t="s">
        <v>230</v>
      </c>
    </row>
    <row r="20" spans="1:3" ht="12.75">
      <c r="A20" s="9" t="s">
        <v>231</v>
      </c>
      <c r="B20" s="9" t="s">
        <v>229</v>
      </c>
      <c r="C20" s="9" t="s">
        <v>232</v>
      </c>
    </row>
    <row r="21" spans="1:3" ht="12.75">
      <c r="A21" s="9" t="s">
        <v>233</v>
      </c>
      <c r="B21" s="9" t="s">
        <v>229</v>
      </c>
      <c r="C21" s="9" t="s">
        <v>234</v>
      </c>
    </row>
    <row r="22" spans="1:3" ht="12.75">
      <c r="A22" s="9" t="s">
        <v>235</v>
      </c>
      <c r="B22" s="9" t="s">
        <v>229</v>
      </c>
      <c r="C22" s="9" t="s">
        <v>236</v>
      </c>
    </row>
    <row r="23" spans="1:3" ht="12.75">
      <c r="A23" s="9" t="s">
        <v>237</v>
      </c>
      <c r="B23" s="9" t="s">
        <v>229</v>
      </c>
      <c r="C23" s="9" t="s">
        <v>238</v>
      </c>
    </row>
    <row r="24" spans="1:3" ht="12.75">
      <c r="A24" s="9" t="s">
        <v>239</v>
      </c>
      <c r="B24" s="9" t="s">
        <v>240</v>
      </c>
      <c r="C24" s="9" t="s">
        <v>85</v>
      </c>
    </row>
    <row r="25" spans="1:3" ht="12.75">
      <c r="A25" s="9" t="s">
        <v>241</v>
      </c>
      <c r="B25" s="9" t="s">
        <v>240</v>
      </c>
      <c r="C25" s="9" t="s">
        <v>86</v>
      </c>
    </row>
    <row r="26" spans="1:3" ht="12.75">
      <c r="A26" s="9" t="s">
        <v>242</v>
      </c>
      <c r="B26" s="9" t="s">
        <v>240</v>
      </c>
      <c r="C26" s="9" t="s">
        <v>87</v>
      </c>
    </row>
    <row r="27" spans="1:3" ht="12.75">
      <c r="A27" s="9" t="s">
        <v>243</v>
      </c>
      <c r="B27" s="9" t="s">
        <v>244</v>
      </c>
      <c r="C27" s="9" t="s">
        <v>88</v>
      </c>
    </row>
    <row r="28" spans="1:3" ht="12.75">
      <c r="A28" s="9" t="s">
        <v>245</v>
      </c>
      <c r="B28" s="9" t="s">
        <v>244</v>
      </c>
      <c r="C28" s="9" t="s">
        <v>89</v>
      </c>
    </row>
    <row r="29" spans="1:3" ht="12.75">
      <c r="A29" s="9" t="s">
        <v>246</v>
      </c>
      <c r="B29" s="9" t="s">
        <v>244</v>
      </c>
      <c r="C29" s="9" t="s">
        <v>90</v>
      </c>
    </row>
    <row r="30" spans="1:3" ht="12.75">
      <c r="A30" s="9" t="s">
        <v>247</v>
      </c>
      <c r="B30" s="9" t="s">
        <v>248</v>
      </c>
      <c r="C30" s="9" t="s">
        <v>91</v>
      </c>
    </row>
    <row r="31" spans="1:3" ht="12.75">
      <c r="A31" s="9" t="s">
        <v>249</v>
      </c>
      <c r="B31" s="9" t="s">
        <v>248</v>
      </c>
      <c r="C31" s="9" t="s">
        <v>92</v>
      </c>
    </row>
    <row r="32" spans="1:3" ht="12.75">
      <c r="A32" s="9" t="s">
        <v>250</v>
      </c>
      <c r="B32" s="9" t="s">
        <v>248</v>
      </c>
      <c r="C32" s="9" t="s">
        <v>93</v>
      </c>
    </row>
    <row r="33" spans="1:3" ht="12.75">
      <c r="A33" s="9" t="s">
        <v>251</v>
      </c>
      <c r="B33" s="9" t="s">
        <v>252</v>
      </c>
      <c r="C33" s="9" t="s">
        <v>94</v>
      </c>
    </row>
    <row r="34" spans="1:3" ht="12.75">
      <c r="A34" s="9" t="s">
        <v>253</v>
      </c>
      <c r="B34" s="9" t="s">
        <v>252</v>
      </c>
      <c r="C34" s="9" t="s">
        <v>95</v>
      </c>
    </row>
    <row r="35" spans="1:3" ht="12.75">
      <c r="A35" s="9" t="s">
        <v>254</v>
      </c>
      <c r="B35" s="9" t="s">
        <v>255</v>
      </c>
      <c r="C35" s="9" t="s">
        <v>96</v>
      </c>
    </row>
    <row r="36" spans="1:3" ht="12.75">
      <c r="A36" s="9" t="s">
        <v>256</v>
      </c>
      <c r="B36" s="9" t="s">
        <v>255</v>
      </c>
      <c r="C36" s="9" t="s">
        <v>257</v>
      </c>
    </row>
    <row r="37" spans="1:3" ht="12.75">
      <c r="A37" s="9" t="s">
        <v>258</v>
      </c>
      <c r="B37" s="9" t="s">
        <v>259</v>
      </c>
      <c r="C37" s="9" t="s">
        <v>131</v>
      </c>
    </row>
    <row r="38" spans="1:3" ht="12.75">
      <c r="A38" s="9" t="s">
        <v>260</v>
      </c>
      <c r="B38" s="9" t="s">
        <v>261</v>
      </c>
      <c r="C38" s="9" t="s">
        <v>131</v>
      </c>
    </row>
    <row r="39" spans="1:3" ht="12.75">
      <c r="A39" s="9" t="s">
        <v>262</v>
      </c>
      <c r="B39" s="9" t="s">
        <v>263</v>
      </c>
      <c r="C39" s="9" t="s">
        <v>131</v>
      </c>
    </row>
    <row r="40" spans="1:3" ht="12.75">
      <c r="A40" s="9" t="s">
        <v>264</v>
      </c>
      <c r="B40" s="9" t="s">
        <v>265</v>
      </c>
      <c r="C40" s="9" t="s">
        <v>131</v>
      </c>
    </row>
    <row r="41" spans="1:3" ht="12.75">
      <c r="A41" s="9" t="s">
        <v>266</v>
      </c>
      <c r="B41" s="9" t="s">
        <v>267</v>
      </c>
      <c r="C41" s="9" t="s">
        <v>131</v>
      </c>
    </row>
    <row r="42" spans="1:3" ht="12.75">
      <c r="A42" s="9" t="s">
        <v>268</v>
      </c>
      <c r="B42" s="9" t="s">
        <v>269</v>
      </c>
      <c r="C42" s="9" t="s">
        <v>131</v>
      </c>
    </row>
    <row r="43" spans="1:3" ht="12.75">
      <c r="A43" s="9" t="s">
        <v>270</v>
      </c>
      <c r="B43" s="9" t="s">
        <v>271</v>
      </c>
      <c r="C43" s="9" t="s">
        <v>131</v>
      </c>
    </row>
    <row r="44" spans="1:3" ht="12.75">
      <c r="A44" s="9" t="s">
        <v>272</v>
      </c>
      <c r="B44" s="9" t="s">
        <v>273</v>
      </c>
      <c r="C44" s="9" t="s">
        <v>131</v>
      </c>
    </row>
    <row r="45" spans="1:3" ht="12.75">
      <c r="A45" s="9" t="s">
        <v>274</v>
      </c>
      <c r="B45" s="9" t="s">
        <v>275</v>
      </c>
      <c r="C45" s="9" t="s">
        <v>131</v>
      </c>
    </row>
    <row r="46" spans="1:3" ht="12.75">
      <c r="A46" s="9" t="s">
        <v>276</v>
      </c>
      <c r="B46" s="9" t="s">
        <v>277</v>
      </c>
      <c r="C46" s="9" t="s">
        <v>131</v>
      </c>
    </row>
    <row r="47" spans="1:3" ht="12.75">
      <c r="A47" s="9" t="s">
        <v>278</v>
      </c>
      <c r="B47" s="9" t="s">
        <v>279</v>
      </c>
      <c r="C47" s="9" t="s">
        <v>131</v>
      </c>
    </row>
    <row r="48" spans="1:3" ht="12.75">
      <c r="A48" s="9" t="s">
        <v>280</v>
      </c>
      <c r="B48" s="9" t="s">
        <v>281</v>
      </c>
      <c r="C48" s="9" t="s">
        <v>97</v>
      </c>
    </row>
    <row r="49" spans="1:3" ht="12.75">
      <c r="A49" s="9" t="s">
        <v>282</v>
      </c>
      <c r="B49" s="9" t="s">
        <v>281</v>
      </c>
      <c r="C49" s="9" t="s">
        <v>98</v>
      </c>
    </row>
    <row r="50" spans="1:3" ht="12.75">
      <c r="A50" s="9" t="s">
        <v>283</v>
      </c>
      <c r="B50" s="9" t="s">
        <v>281</v>
      </c>
      <c r="C50" s="9" t="s">
        <v>99</v>
      </c>
    </row>
    <row r="51" spans="1:3" ht="12.75">
      <c r="A51" s="9" t="s">
        <v>284</v>
      </c>
      <c r="B51" s="9" t="s">
        <v>281</v>
      </c>
      <c r="C51" s="9" t="s">
        <v>100</v>
      </c>
    </row>
    <row r="52" spans="1:3" ht="12.75">
      <c r="A52" s="9" t="s">
        <v>285</v>
      </c>
      <c r="B52" s="9" t="s">
        <v>281</v>
      </c>
      <c r="C52" s="9" t="s">
        <v>101</v>
      </c>
    </row>
    <row r="53" spans="1:3" ht="12.75">
      <c r="A53" s="9" t="s">
        <v>286</v>
      </c>
      <c r="B53" s="9" t="s">
        <v>281</v>
      </c>
      <c r="C53" s="9" t="s">
        <v>102</v>
      </c>
    </row>
    <row r="54" spans="1:3" ht="12.75">
      <c r="A54" s="9" t="s">
        <v>287</v>
      </c>
      <c r="B54" s="9" t="s">
        <v>281</v>
      </c>
      <c r="C54" s="9" t="s">
        <v>103</v>
      </c>
    </row>
    <row r="55" spans="1:3" ht="12.75">
      <c r="A55" s="9" t="s">
        <v>288</v>
      </c>
      <c r="B55" s="9" t="s">
        <v>281</v>
      </c>
      <c r="C55" s="9" t="s">
        <v>104</v>
      </c>
    </row>
    <row r="56" spans="1:3" ht="12.75">
      <c r="A56" s="9" t="s">
        <v>289</v>
      </c>
      <c r="B56" s="9" t="s">
        <v>290</v>
      </c>
      <c r="C56" s="9" t="s">
        <v>105</v>
      </c>
    </row>
    <row r="57" spans="1:3" ht="12.75">
      <c r="A57" s="9" t="s">
        <v>16</v>
      </c>
      <c r="B57" s="9" t="s">
        <v>290</v>
      </c>
      <c r="C57" s="9" t="s">
        <v>106</v>
      </c>
    </row>
    <row r="58" spans="1:3" ht="12.75">
      <c r="A58" s="9" t="s">
        <v>17</v>
      </c>
      <c r="B58" s="9" t="s">
        <v>290</v>
      </c>
      <c r="C58" s="9" t="s">
        <v>107</v>
      </c>
    </row>
    <row r="59" spans="1:3" ht="12.75">
      <c r="A59" s="9" t="s">
        <v>18</v>
      </c>
      <c r="B59" s="9" t="s">
        <v>290</v>
      </c>
      <c r="C59" s="9" t="s">
        <v>108</v>
      </c>
    </row>
    <row r="60" spans="1:3" ht="12.75">
      <c r="A60" s="9" t="s">
        <v>19</v>
      </c>
      <c r="B60" s="9" t="s">
        <v>20</v>
      </c>
      <c r="C60" s="9" t="s">
        <v>97</v>
      </c>
    </row>
    <row r="61" spans="1:3" ht="12.75">
      <c r="A61" s="9" t="s">
        <v>21</v>
      </c>
      <c r="B61" s="9" t="s">
        <v>20</v>
      </c>
      <c r="C61" s="9" t="s">
        <v>109</v>
      </c>
    </row>
    <row r="62" spans="1:3" ht="12.75">
      <c r="A62" s="9" t="s">
        <v>22</v>
      </c>
      <c r="B62" s="9" t="s">
        <v>20</v>
      </c>
      <c r="C62" s="9" t="s">
        <v>99</v>
      </c>
    </row>
    <row r="63" spans="1:3" ht="12.75">
      <c r="A63" s="9" t="s">
        <v>23</v>
      </c>
      <c r="B63" s="9" t="s">
        <v>20</v>
      </c>
      <c r="C63" s="9" t="s">
        <v>110</v>
      </c>
    </row>
    <row r="64" spans="1:3" ht="12.75">
      <c r="A64" s="9" t="s">
        <v>24</v>
      </c>
      <c r="B64" s="9" t="s">
        <v>20</v>
      </c>
      <c r="C64" s="9" t="s">
        <v>111</v>
      </c>
    </row>
    <row r="65" spans="1:3" ht="12.75">
      <c r="A65" s="9" t="s">
        <v>25</v>
      </c>
      <c r="B65" s="9" t="s">
        <v>20</v>
      </c>
      <c r="C65" s="9" t="s">
        <v>103</v>
      </c>
    </row>
    <row r="66" spans="1:3" ht="12.75">
      <c r="A66" s="9" t="s">
        <v>26</v>
      </c>
      <c r="B66" s="9" t="s">
        <v>27</v>
      </c>
      <c r="C66" s="9" t="s">
        <v>112</v>
      </c>
    </row>
    <row r="67" spans="1:3" ht="12.75">
      <c r="A67" s="9" t="s">
        <v>28</v>
      </c>
      <c r="B67" s="9" t="s">
        <v>27</v>
      </c>
      <c r="C67" s="9" t="s">
        <v>113</v>
      </c>
    </row>
    <row r="68" spans="1:3" ht="12.75">
      <c r="A68" s="9" t="s">
        <v>29</v>
      </c>
      <c r="B68" s="9" t="s">
        <v>27</v>
      </c>
      <c r="C68" s="9" t="s">
        <v>114</v>
      </c>
    </row>
    <row r="69" spans="1:3" ht="12.75">
      <c r="A69" s="9" t="s">
        <v>30</v>
      </c>
      <c r="B69" s="9" t="s">
        <v>27</v>
      </c>
      <c r="C69" s="9" t="s">
        <v>115</v>
      </c>
    </row>
    <row r="70" spans="1:3" ht="12.75">
      <c r="A70" s="9" t="s">
        <v>31</v>
      </c>
      <c r="B70" s="9" t="s">
        <v>27</v>
      </c>
      <c r="C70" s="9" t="s">
        <v>116</v>
      </c>
    </row>
    <row r="71" spans="1:3" ht="12.75">
      <c r="A71" s="9" t="s">
        <v>32</v>
      </c>
      <c r="B71" s="9" t="s">
        <v>33</v>
      </c>
      <c r="C71" s="9" t="s">
        <v>131</v>
      </c>
    </row>
    <row r="72" spans="1:3" ht="12.75">
      <c r="A72" s="9" t="s">
        <v>34</v>
      </c>
      <c r="B72" s="9" t="s">
        <v>35</v>
      </c>
      <c r="C72" s="9" t="s">
        <v>117</v>
      </c>
    </row>
    <row r="73" spans="1:3" ht="12.75">
      <c r="A73" s="9" t="s">
        <v>36</v>
      </c>
      <c r="B73" s="9" t="s">
        <v>35</v>
      </c>
      <c r="C73" s="9" t="s">
        <v>5</v>
      </c>
    </row>
    <row r="74" spans="1:3" ht="12.75">
      <c r="A74" s="9" t="s">
        <v>37</v>
      </c>
      <c r="B74" s="9" t="s">
        <v>35</v>
      </c>
      <c r="C74" s="9" t="s">
        <v>6</v>
      </c>
    </row>
    <row r="75" spans="1:3" ht="12.75">
      <c r="A75" s="9" t="s">
        <v>38</v>
      </c>
      <c r="B75" s="9" t="s">
        <v>35</v>
      </c>
      <c r="C75" s="9" t="s">
        <v>7</v>
      </c>
    </row>
    <row r="76" spans="1:3" ht="12.75">
      <c r="A76" s="9" t="s">
        <v>39</v>
      </c>
      <c r="B76" s="9" t="s">
        <v>35</v>
      </c>
      <c r="C76" s="9" t="s">
        <v>8</v>
      </c>
    </row>
    <row r="77" spans="1:3" ht="12.75">
      <c r="A77" s="9" t="s">
        <v>40</v>
      </c>
      <c r="B77" s="9" t="s">
        <v>41</v>
      </c>
      <c r="C77" s="9" t="s">
        <v>42</v>
      </c>
    </row>
    <row r="78" spans="1:3" ht="12.75">
      <c r="A78" s="9" t="s">
        <v>43</v>
      </c>
      <c r="B78" s="9" t="s">
        <v>44</v>
      </c>
      <c r="C78" s="9" t="s">
        <v>45</v>
      </c>
    </row>
    <row r="79" spans="1:3" ht="12.75">
      <c r="A79" s="9" t="s">
        <v>46</v>
      </c>
      <c r="B79" s="9" t="s">
        <v>44</v>
      </c>
      <c r="C79" s="9" t="s">
        <v>47</v>
      </c>
    </row>
    <row r="80" spans="1:3" ht="12.75">
      <c r="A80" s="9" t="s">
        <v>48</v>
      </c>
      <c r="B80" s="9" t="s">
        <v>49</v>
      </c>
      <c r="C80" s="9" t="s">
        <v>50</v>
      </c>
    </row>
    <row r="81" spans="1:3" ht="12.75">
      <c r="A81" s="9" t="s">
        <v>51</v>
      </c>
      <c r="B81" s="9" t="s">
        <v>52</v>
      </c>
      <c r="C81" s="9" t="s">
        <v>53</v>
      </c>
    </row>
    <row r="82" spans="1:3" ht="12.75">
      <c r="A82" s="9" t="s">
        <v>54</v>
      </c>
      <c r="B82" s="9" t="s">
        <v>55</v>
      </c>
      <c r="C82" s="9" t="s">
        <v>56</v>
      </c>
    </row>
    <row r="83" spans="1:3" ht="12.75">
      <c r="A83" s="9" t="s">
        <v>57</v>
      </c>
      <c r="B83" s="9" t="s">
        <v>55</v>
      </c>
      <c r="C83" s="9" t="s">
        <v>58</v>
      </c>
    </row>
    <row r="84" spans="1:3" ht="12.75">
      <c r="A84" s="9" t="s">
        <v>59</v>
      </c>
      <c r="B84" s="9" t="s">
        <v>60</v>
      </c>
      <c r="C84" s="9"/>
    </row>
    <row r="85" spans="1:3" ht="12.75">
      <c r="A85" s="9" t="s">
        <v>61</v>
      </c>
      <c r="B85" s="9" t="s">
        <v>62</v>
      </c>
      <c r="C85" s="9"/>
    </row>
    <row r="86" spans="1:3" ht="12.75">
      <c r="A86" s="9" t="s">
        <v>63</v>
      </c>
      <c r="B86" s="9" t="s">
        <v>64</v>
      </c>
      <c r="C86" s="9"/>
    </row>
    <row r="87" spans="1:3" ht="12.75">
      <c r="A87" s="9" t="s">
        <v>65</v>
      </c>
      <c r="B87" s="9" t="s">
        <v>66</v>
      </c>
      <c r="C87" s="9"/>
    </row>
    <row r="88" spans="1:3" ht="12.75">
      <c r="A88" s="9" t="s">
        <v>67</v>
      </c>
      <c r="B88" s="9" t="s">
        <v>68</v>
      </c>
      <c r="C88" s="9"/>
    </row>
    <row r="89" spans="1:3" ht="12.75">
      <c r="A89" s="9" t="s">
        <v>69</v>
      </c>
      <c r="B89" s="9" t="s">
        <v>70</v>
      </c>
      <c r="C89" s="9"/>
    </row>
    <row r="90" spans="1:3" ht="12.75">
      <c r="A90" s="9" t="s">
        <v>71</v>
      </c>
      <c r="B90" s="9" t="s">
        <v>72</v>
      </c>
      <c r="C90" s="9"/>
    </row>
    <row r="91" spans="1:3" ht="12.75">
      <c r="A91" s="9" t="s">
        <v>73</v>
      </c>
      <c r="B91" s="9" t="s">
        <v>74</v>
      </c>
      <c r="C91" s="9"/>
    </row>
    <row r="92" spans="1:3" ht="12.75">
      <c r="A92" s="9" t="s">
        <v>75</v>
      </c>
      <c r="B92" s="9" t="s">
        <v>76</v>
      </c>
      <c r="C92" s="9"/>
    </row>
    <row r="93" spans="1:3" ht="12.75">
      <c r="A93" s="9" t="s">
        <v>77</v>
      </c>
      <c r="B93" s="9" t="s">
        <v>78</v>
      </c>
      <c r="C93" s="9"/>
    </row>
    <row r="94" spans="1:3" ht="12.75">
      <c r="A94" s="9" t="s">
        <v>79</v>
      </c>
      <c r="B94" s="9" t="s">
        <v>80</v>
      </c>
      <c r="C94" s="9"/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3" bestFit="1" customWidth="1"/>
    <col min="2" max="2" width="7.625" style="3" customWidth="1"/>
    <col min="3" max="3" width="9.625" style="3" customWidth="1"/>
    <col min="4" max="4" width="12.375" style="3" customWidth="1"/>
    <col min="5" max="16384" width="9.00390625" style="3" customWidth="1"/>
  </cols>
  <sheetData>
    <row r="1" spans="2:5" ht="12">
      <c r="B1" s="4" t="s">
        <v>134</v>
      </c>
      <c r="C1" s="5"/>
      <c r="D1" s="5"/>
      <c r="E1" s="5"/>
    </row>
    <row r="2" spans="2:4" ht="12">
      <c r="B2" s="2" t="s">
        <v>191</v>
      </c>
      <c r="C2" s="2" t="s">
        <v>140</v>
      </c>
      <c r="D2" s="2" t="s">
        <v>133</v>
      </c>
    </row>
    <row r="3" spans="2:4" ht="12">
      <c r="B3" s="6" t="s">
        <v>192</v>
      </c>
      <c r="C3" s="2" t="s">
        <v>127</v>
      </c>
      <c r="D3" s="2" t="s">
        <v>138</v>
      </c>
    </row>
    <row r="4" spans="2:4" ht="12">
      <c r="B4" s="6" t="s">
        <v>193</v>
      </c>
      <c r="C4" s="2" t="s">
        <v>135</v>
      </c>
      <c r="D4" s="2"/>
    </row>
    <row r="5" spans="2:4" ht="12">
      <c r="B5" s="6" t="s">
        <v>194</v>
      </c>
      <c r="C5" s="2" t="s">
        <v>136</v>
      </c>
      <c r="D5" s="2"/>
    </row>
    <row r="6" spans="2:4" ht="12">
      <c r="B6" s="6" t="s">
        <v>195</v>
      </c>
      <c r="C6" s="2" t="s">
        <v>128</v>
      </c>
      <c r="D6" s="2" t="s">
        <v>138</v>
      </c>
    </row>
    <row r="7" spans="2:4" ht="12">
      <c r="B7" s="6" t="s">
        <v>196</v>
      </c>
      <c r="C7" s="2" t="s">
        <v>139</v>
      </c>
      <c r="D7" s="2"/>
    </row>
    <row r="8" spans="2:4" ht="12">
      <c r="B8" s="6" t="s">
        <v>197</v>
      </c>
      <c r="C8" s="2" t="s">
        <v>129</v>
      </c>
      <c r="D8" s="2" t="s">
        <v>138</v>
      </c>
    </row>
    <row r="9" spans="2:4" ht="12">
      <c r="B9" s="6" t="s">
        <v>198</v>
      </c>
      <c r="C9" s="2" t="s">
        <v>137</v>
      </c>
      <c r="D9" s="2" t="s">
        <v>138</v>
      </c>
    </row>
    <row r="11" ht="12">
      <c r="B11" s="7" t="s">
        <v>142</v>
      </c>
    </row>
    <row r="12" spans="2:3" ht="12">
      <c r="B12" s="2" t="s">
        <v>199</v>
      </c>
      <c r="C12" s="2" t="s">
        <v>190</v>
      </c>
    </row>
    <row r="13" spans="2:3" ht="12">
      <c r="B13" s="8">
        <v>0</v>
      </c>
      <c r="C13" s="2" t="s">
        <v>143</v>
      </c>
    </row>
    <row r="14" spans="2:3" ht="12">
      <c r="B14" s="8">
        <v>1</v>
      </c>
      <c r="C14" s="2" t="s">
        <v>132</v>
      </c>
    </row>
    <row r="15" spans="2:3" ht="12">
      <c r="B15" s="8">
        <v>2</v>
      </c>
      <c r="C15" s="2" t="s">
        <v>144</v>
      </c>
    </row>
    <row r="16" spans="2:3" ht="12">
      <c r="B16" s="8">
        <v>3</v>
      </c>
      <c r="C16" s="2" t="s">
        <v>145</v>
      </c>
    </row>
    <row r="17" spans="2:3" ht="12">
      <c r="B17" s="8">
        <v>4</v>
      </c>
      <c r="C17" s="2" t="s">
        <v>146</v>
      </c>
    </row>
    <row r="18" spans="2:3" ht="12">
      <c r="B18" s="8">
        <v>5</v>
      </c>
      <c r="C18" s="2" t="s">
        <v>147</v>
      </c>
    </row>
    <row r="19" spans="2:3" ht="12">
      <c r="B19" s="8">
        <v>6</v>
      </c>
      <c r="C19" s="2" t="s">
        <v>148</v>
      </c>
    </row>
    <row r="20" spans="2:7" ht="12.75">
      <c r="B20" s="8">
        <v>7</v>
      </c>
      <c r="C20" s="2" t="s">
        <v>149</v>
      </c>
      <c r="G20"/>
    </row>
    <row r="21" spans="2:5" ht="12.75">
      <c r="B21" s="8">
        <v>8</v>
      </c>
      <c r="C21" s="2" t="s">
        <v>150</v>
      </c>
      <c r="E21"/>
    </row>
    <row r="22" spans="2:5" ht="12.75">
      <c r="B22" s="8">
        <v>9</v>
      </c>
      <c r="C22" s="2" t="s">
        <v>151</v>
      </c>
      <c r="E22"/>
    </row>
    <row r="23" spans="2:5" ht="12.75">
      <c r="B23" s="2">
        <v>10</v>
      </c>
      <c r="C23" s="2" t="s">
        <v>152</v>
      </c>
      <c r="E23"/>
    </row>
    <row r="24" spans="2:5" ht="12.75">
      <c r="B24" s="2">
        <v>11</v>
      </c>
      <c r="C24" s="2" t="s">
        <v>153</v>
      </c>
      <c r="E24"/>
    </row>
    <row r="25" spans="2:5" ht="12.75">
      <c r="B25" s="2">
        <v>12</v>
      </c>
      <c r="C25" s="2" t="s">
        <v>154</v>
      </c>
      <c r="E25"/>
    </row>
    <row r="26" spans="2:3" ht="12">
      <c r="B26" s="2">
        <v>13</v>
      </c>
      <c r="C26" s="2" t="s">
        <v>155</v>
      </c>
    </row>
    <row r="27" spans="2:3" ht="12">
      <c r="B27" s="2">
        <v>14</v>
      </c>
      <c r="C27" s="2" t="s">
        <v>156</v>
      </c>
    </row>
    <row r="28" spans="2:3" ht="12">
      <c r="B28" s="2">
        <v>15</v>
      </c>
      <c r="C28" s="2" t="s">
        <v>159</v>
      </c>
    </row>
    <row r="29" spans="2:3" ht="12">
      <c r="B29" s="2">
        <v>16</v>
      </c>
      <c r="C29" s="2" t="s">
        <v>160</v>
      </c>
    </row>
    <row r="30" spans="2:3" ht="12">
      <c r="B30" s="2">
        <v>17</v>
      </c>
      <c r="C30" s="2" t="s">
        <v>161</v>
      </c>
    </row>
    <row r="31" spans="2:3" ht="12">
      <c r="B31" s="2">
        <v>18</v>
      </c>
      <c r="C31" s="2" t="s">
        <v>162</v>
      </c>
    </row>
    <row r="32" spans="2:3" ht="12">
      <c r="B32" s="2">
        <v>19</v>
      </c>
      <c r="C32" s="2" t="s">
        <v>157</v>
      </c>
    </row>
    <row r="33" spans="2:3" ht="12">
      <c r="B33" s="2">
        <v>20</v>
      </c>
      <c r="C33" s="2" t="s">
        <v>158</v>
      </c>
    </row>
    <row r="34" spans="2:3" ht="12">
      <c r="B34" s="2">
        <v>21</v>
      </c>
      <c r="C34" s="2" t="s">
        <v>166</v>
      </c>
    </row>
    <row r="35" spans="2:3" ht="12">
      <c r="B35" s="2">
        <v>22</v>
      </c>
      <c r="C35" s="2" t="s">
        <v>163</v>
      </c>
    </row>
    <row r="36" spans="2:3" ht="12">
      <c r="B36" s="2">
        <v>23</v>
      </c>
      <c r="C36" s="2" t="s">
        <v>164</v>
      </c>
    </row>
    <row r="37" spans="2:3" ht="12">
      <c r="B37" s="2">
        <v>24</v>
      </c>
      <c r="C37" s="2" t="s">
        <v>165</v>
      </c>
    </row>
    <row r="38" spans="2:3" ht="12">
      <c r="B38" s="2">
        <v>25</v>
      </c>
      <c r="C38" s="2" t="s">
        <v>167</v>
      </c>
    </row>
    <row r="39" spans="2:3" ht="12">
      <c r="B39" s="2">
        <v>26</v>
      </c>
      <c r="C39" s="2" t="s">
        <v>168</v>
      </c>
    </row>
    <row r="40" spans="2:3" ht="12">
      <c r="B40" s="2">
        <v>27</v>
      </c>
      <c r="C40" s="2" t="s">
        <v>169</v>
      </c>
    </row>
    <row r="41" spans="2:3" ht="12">
      <c r="B41" s="2">
        <v>28</v>
      </c>
      <c r="C41" s="2" t="s">
        <v>170</v>
      </c>
    </row>
    <row r="42" spans="2:3" ht="12">
      <c r="B42" s="2">
        <v>29</v>
      </c>
      <c r="C42" s="2" t="s">
        <v>171</v>
      </c>
    </row>
    <row r="43" spans="2:3" ht="12">
      <c r="B43" s="2">
        <v>30</v>
      </c>
      <c r="C43" s="2" t="s">
        <v>172</v>
      </c>
    </row>
    <row r="44" spans="2:3" ht="12">
      <c r="B44" s="2">
        <v>31</v>
      </c>
      <c r="C44" s="2" t="s">
        <v>173</v>
      </c>
    </row>
    <row r="45" spans="2:3" ht="12">
      <c r="B45" s="2">
        <v>32</v>
      </c>
      <c r="C45" s="2" t="s">
        <v>174</v>
      </c>
    </row>
    <row r="46" spans="2:3" ht="12">
      <c r="B46" s="2">
        <v>33</v>
      </c>
      <c r="C46" s="2" t="s">
        <v>175</v>
      </c>
    </row>
    <row r="47" spans="2:3" ht="12">
      <c r="B47" s="2">
        <v>34</v>
      </c>
      <c r="C47" s="2" t="s">
        <v>176</v>
      </c>
    </row>
    <row r="48" spans="2:3" ht="12">
      <c r="B48" s="2">
        <v>35</v>
      </c>
      <c r="C48" s="2" t="s">
        <v>177</v>
      </c>
    </row>
    <row r="49" spans="2:3" ht="12">
      <c r="B49" s="2">
        <v>36</v>
      </c>
      <c r="C49" s="2" t="s">
        <v>179</v>
      </c>
    </row>
    <row r="50" spans="2:3" ht="12">
      <c r="B50" s="2">
        <v>37</v>
      </c>
      <c r="C50" s="2" t="s">
        <v>178</v>
      </c>
    </row>
    <row r="51" spans="2:3" ht="12">
      <c r="B51" s="2">
        <v>38</v>
      </c>
      <c r="C51" s="2" t="s">
        <v>180</v>
      </c>
    </row>
    <row r="52" spans="2:3" ht="12">
      <c r="B52" s="2">
        <v>39</v>
      </c>
      <c r="C52" s="2" t="s">
        <v>181</v>
      </c>
    </row>
    <row r="53" spans="2:3" ht="12">
      <c r="B53" s="2">
        <v>40</v>
      </c>
      <c r="C53" s="2" t="s">
        <v>182</v>
      </c>
    </row>
    <row r="54" spans="2:3" ht="12">
      <c r="B54" s="2">
        <v>41</v>
      </c>
      <c r="C54" s="2" t="s">
        <v>183</v>
      </c>
    </row>
    <row r="55" spans="2:3" ht="12">
      <c r="B55" s="2">
        <v>42</v>
      </c>
      <c r="C55" s="2" t="s">
        <v>184</v>
      </c>
    </row>
    <row r="56" spans="2:3" ht="12">
      <c r="B56" s="2">
        <v>43</v>
      </c>
      <c r="C56" s="2" t="s">
        <v>185</v>
      </c>
    </row>
    <row r="57" spans="2:3" ht="12">
      <c r="B57" s="2">
        <v>44</v>
      </c>
      <c r="C57" s="2" t="s">
        <v>186</v>
      </c>
    </row>
    <row r="58" spans="2:3" ht="12">
      <c r="B58" s="2">
        <v>45</v>
      </c>
      <c r="C58" s="2" t="s">
        <v>187</v>
      </c>
    </row>
    <row r="59" spans="2:3" ht="12">
      <c r="B59" s="2">
        <v>46</v>
      </c>
      <c r="C59" s="2" t="s">
        <v>188</v>
      </c>
    </row>
    <row r="60" spans="2:3" ht="12">
      <c r="B60" s="2">
        <v>47</v>
      </c>
      <c r="C60" s="2" t="s">
        <v>189</v>
      </c>
    </row>
    <row r="85" ht="12">
      <c r="B85" s="3" t="s">
        <v>141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道北陸協</dc:creator>
  <cp:keywords/>
  <dc:description/>
  <cp:lastModifiedBy>NANS21V</cp:lastModifiedBy>
  <cp:lastPrinted>2009-11-06T00:27:33Z</cp:lastPrinted>
  <dcterms:created xsi:type="dcterms:W3CDTF">2008-02-20T03:31:46Z</dcterms:created>
  <dcterms:modified xsi:type="dcterms:W3CDTF">2023-05-23T10:37:44Z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